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0770" windowHeight="7800" activeTab="2"/>
  </bookViews>
  <sheets>
    <sheet name="IncomeComplete " sheetId="7" r:id="rId1"/>
    <sheet name="KeyIndicators" sheetId="1" r:id="rId2"/>
    <sheet name="Cash Flow " sheetId="11" r:id="rId3"/>
    <sheet name="Balance" sheetId="6" r:id="rId4"/>
    <sheet name="Portfolio " sheetId="9" r:id="rId5"/>
    <sheet name="FinIndicators" sheetId="10" r:id="rId6"/>
    <sheet name="Taxes" sheetId="4" r:id="rId7"/>
    <sheet name="Pipeline" sheetId="13" r:id="rId8"/>
    <sheet name="Landbank" sheetId="12" r:id="rId9"/>
    <sheet name="4Q13" sheetId="16" r:id="rId10"/>
    <sheet name="2013" sheetId="17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anscount" hidden="1">1</definedName>
    <definedName name="AÑO" localSheetId="3">'[1]Cuadro Control'!$V$12</definedName>
    <definedName name="AÑO" localSheetId="5">'[1]Cuadro Control'!$V$12</definedName>
    <definedName name="AÑO" localSheetId="8">'[1]Cuadro Control'!$V$12</definedName>
    <definedName name="AÑO" localSheetId="7">'[1]Cuadro Control'!$V$12</definedName>
    <definedName name="AÑO">'[2]Cuadro Control'!$V$12</definedName>
    <definedName name="AÑOANT" localSheetId="5">#REF!</definedName>
    <definedName name="AÑOANT">'[3]Cuadro Control'!$V$13</definedName>
    <definedName name="ARG" localSheetId="5">'[4]Cuadro Control'!#REF!</definedName>
    <definedName name="ARG" localSheetId="8">'[4]Cuadro Control'!#REF!</definedName>
    <definedName name="ARG" localSheetId="7">'[4]Cuadro Control'!#REF!</definedName>
    <definedName name="ARG">'[5]Cuadro Control'!#REF!</definedName>
    <definedName name="BLPH1" localSheetId="5" hidden="1">#REF!</definedName>
    <definedName name="BLPH1" localSheetId="8" hidden="1">#REF!</definedName>
    <definedName name="BLPH1" localSheetId="7" hidden="1">#REF!</definedName>
    <definedName name="BLPH1" hidden="1">#REF!</definedName>
    <definedName name="BLPH10" localSheetId="5" hidden="1">#REF!</definedName>
    <definedName name="BLPH10" localSheetId="8" hidden="1">#REF!</definedName>
    <definedName name="BLPH10" localSheetId="7" hidden="1">#REF!</definedName>
    <definedName name="BLPH10" hidden="1">#REF!</definedName>
    <definedName name="BLPH2" localSheetId="5" hidden="1">#REF!</definedName>
    <definedName name="BLPH2" localSheetId="8" hidden="1">#REF!</definedName>
    <definedName name="BLPH2" localSheetId="7" hidden="1">#REF!</definedName>
    <definedName name="BLPH2" hidden="1">#REF!</definedName>
    <definedName name="BLPH3" localSheetId="5" hidden="1">#REF!</definedName>
    <definedName name="BLPH3" localSheetId="8" hidden="1">#REF!</definedName>
    <definedName name="BLPH3" localSheetId="7" hidden="1">#REF!</definedName>
    <definedName name="BLPH3" hidden="1">#REF!</definedName>
    <definedName name="BLPH9" localSheetId="5" hidden="1">#REF!</definedName>
    <definedName name="BLPH9" localSheetId="8" hidden="1">#REF!</definedName>
    <definedName name="BLPH9" localSheetId="7" hidden="1">#REF!</definedName>
    <definedName name="BLPH9" hidden="1">#REF!</definedName>
    <definedName name="COL">'[1]Cuadro Control'!$C$16</definedName>
    <definedName name="FECHA" localSheetId="5">#REF!</definedName>
    <definedName name="FECHA">'[3]Cuadro Control'!$S$9</definedName>
    <definedName name="ID">'[6]Cuadro de Control'!$T$2</definedName>
    <definedName name="IS" localSheetId="5">'[4]Cuadro Control'!$P$9</definedName>
    <definedName name="IS" localSheetId="8">'[4]Cuadro Control'!$P$9</definedName>
    <definedName name="IS" localSheetId="7">'[4]Cuadro Control'!$P$9</definedName>
    <definedName name="IS">'[5]Cuadro Control'!$P$9</definedName>
    <definedName name="last" localSheetId="2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last" localSheetId="8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last" localSheetId="7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last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limcount" hidden="1">1</definedName>
    <definedName name="Peru" localSheetId="3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" localSheetId="2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" localSheetId="5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" localSheetId="0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" localSheetId="8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" localSheetId="7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" localSheetId="4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QU" localSheetId="3">'[1]Cuadro Control'!$P$9</definedName>
    <definedName name="QU" localSheetId="5">'[1]Cuadro Control'!$P$9</definedName>
    <definedName name="QU" localSheetId="8">'[1]Cuadro Control'!$P$9</definedName>
    <definedName name="QU" localSheetId="7">'[1]Cuadro Control'!$P$9</definedName>
    <definedName name="QU">'[2]Cuadro Control'!$P$9</definedName>
    <definedName name="sencount" hidden="1">1</definedName>
    <definedName name="SOL">'[1]Cuadro Control'!$C$15</definedName>
    <definedName name="UF" localSheetId="5">'[4]Cuadro Control'!$C$13</definedName>
    <definedName name="UF" localSheetId="8">'[4]Cuadro Control'!$C$13</definedName>
    <definedName name="UF" localSheetId="7">'[4]Cuadro Control'!$C$13</definedName>
    <definedName name="UF">'[5]Cuadro Control'!$C$13</definedName>
    <definedName name="USD">'[1]Cuadro Control'!$C$18</definedName>
    <definedName name="USDCIERRE" localSheetId="5">#REF!</definedName>
    <definedName name="USDCIERRE">'[3]Cuadro Control'!$C$17</definedName>
    <definedName name="wrn.Chile." localSheetId="3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Chile." localSheetId="2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Chile." localSheetId="5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Chile." localSheetId="0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Chile." localSheetId="8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Chile." localSheetId="7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Chile." localSheetId="4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Chile.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Informe." localSheetId="3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" localSheetId="2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" localSheetId="5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" localSheetId="0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" localSheetId="8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" localSheetId="7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" localSheetId="4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Model._.Tsunami._.B." localSheetId="3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Model._.Tsunami._.B." localSheetId="2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Model._.Tsunami._.B." localSheetId="5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Model._.Tsunami._.B." localSheetId="0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Model._.Tsunami._.B." localSheetId="8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Model._.Tsunami._.B." localSheetId="7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Model._.Tsunami._.B." localSheetId="4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Model._.Tsunami._.B.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Tsunami._.First._.Draft._.Arg" localSheetId="3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.Tsunami._.First._.Draft._.Arg" localSheetId="2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.Tsunami._.First._.Draft._.Arg" localSheetId="5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.Tsunami._.First._.Draft._.Arg" localSheetId="0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.Tsunami._.First._.Draft._.Arg" localSheetId="8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.Tsunami._.First._.Draft._.Arg" localSheetId="7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.Tsunami._.First._.Draft._.Arg" localSheetId="4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.Tsunami._.First._.Draft._.Arg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YEAR" localSheetId="3">'[1]Cuadro Control'!$W$12</definedName>
    <definedName name="YEAR" localSheetId="5">'[1]Cuadro Control'!$W$12</definedName>
    <definedName name="YEAR" localSheetId="8">'[1]Cuadro Control'!$W$12</definedName>
    <definedName name="YEAR" localSheetId="7">'[1]Cuadro Control'!$W$12</definedName>
    <definedName name="YEAR">'[2]Cuadro Control'!$W$12</definedName>
    <definedName name="YEARAA" localSheetId="3">'[1]Cuadro Control'!$W$13</definedName>
    <definedName name="YEARAA" localSheetId="5">'[1]Cuadro Control'!$W$13</definedName>
    <definedName name="YEARAA" localSheetId="8">'[1]Cuadro Control'!$W$13</definedName>
    <definedName name="YEARAA" localSheetId="7">'[1]Cuadro Control'!$W$13</definedName>
    <definedName name="YEARAA">'[2]Cuadro Control'!$W$13</definedName>
  </definedNames>
  <calcPr calcId="145621"/>
</workbook>
</file>

<file path=xl/calcChain.xml><?xml version="1.0" encoding="utf-8"?>
<calcChain xmlns="http://schemas.openxmlformats.org/spreadsheetml/2006/main">
  <c r="G9" i="4" l="1"/>
  <c r="F9" i="4"/>
  <c r="C9" i="4"/>
  <c r="B9" i="4"/>
</calcChain>
</file>

<file path=xl/sharedStrings.xml><?xml version="1.0" encoding="utf-8"?>
<sst xmlns="http://schemas.openxmlformats.org/spreadsheetml/2006/main" count="492" uniqueCount="275">
  <si>
    <t>Chg.%</t>
  </si>
  <si>
    <t>EBITDA Margin %</t>
  </si>
  <si>
    <t>Net Income Margin %</t>
  </si>
  <si>
    <t>FFO Margin %</t>
  </si>
  <si>
    <t>-</t>
  </si>
  <si>
    <t>Stock Price (Ch$)</t>
  </si>
  <si>
    <t>MALL</t>
  </si>
  <si>
    <t>Parque Arauco Kennedy</t>
  </si>
  <si>
    <t xml:space="preserve"> - </t>
  </si>
  <si>
    <t>Arauco Maipu</t>
  </si>
  <si>
    <t>Plaza El Roble</t>
  </si>
  <si>
    <t>Paseo Arauco Estación</t>
  </si>
  <si>
    <t>Arauco San Antonio</t>
  </si>
  <si>
    <t>Arauco Quilicura</t>
  </si>
  <si>
    <t>Arauco Express Consolidado</t>
  </si>
  <si>
    <t>Buenaventura Outlet Mall</t>
  </si>
  <si>
    <t>TOTAL CHILE</t>
  </si>
  <si>
    <t>Megaplaza Norte</t>
  </si>
  <si>
    <t>Mega Express Villa Chorrillos</t>
  </si>
  <si>
    <t>Larcomar Fashion Center</t>
  </si>
  <si>
    <t>Parque Lambramani</t>
  </si>
  <si>
    <t>Megaplaza Chimbote</t>
  </si>
  <si>
    <t>Mega Express Villa El Salvador</t>
  </si>
  <si>
    <t>Mega Express Chincha</t>
  </si>
  <si>
    <t>New</t>
  </si>
  <si>
    <t>Lima Outlet Center</t>
  </si>
  <si>
    <t>TOTAL PERU</t>
  </si>
  <si>
    <t>Parque Arboleda</t>
  </si>
  <si>
    <t>Parque Caracolí</t>
  </si>
  <si>
    <t>TOTAL COLOMBIA</t>
  </si>
  <si>
    <t>TOTAL</t>
  </si>
  <si>
    <t>*Office Tower is not included in Parque Arboleda</t>
  </si>
  <si>
    <t>Income Statement - Consolidated</t>
  </si>
  <si>
    <t>Ch$ Thousands</t>
  </si>
  <si>
    <t>Chg. %</t>
  </si>
  <si>
    <t>Revenues</t>
  </si>
  <si>
    <t>Cost of Sales</t>
  </si>
  <si>
    <t>Gross Profit</t>
  </si>
  <si>
    <t>Administration Expenses</t>
  </si>
  <si>
    <t>OPERATING INCOME</t>
  </si>
  <si>
    <t>Depreciation &amp; Amortization</t>
  </si>
  <si>
    <t>EBITDA</t>
  </si>
  <si>
    <t>Other Income / Expenses</t>
  </si>
  <si>
    <t>Financial Income</t>
  </si>
  <si>
    <t>Financial Expenses</t>
  </si>
  <si>
    <t xml:space="preserve">Share of Profit (Loss) of Associates Accounted </t>
  </si>
  <si>
    <t>Foreign Exchange Differences</t>
  </si>
  <si>
    <t>Income (Loss) for indexed assets and liabilities</t>
  </si>
  <si>
    <t>Profit before Income Tax</t>
  </si>
  <si>
    <t>Income Tax</t>
  </si>
  <si>
    <t>NET PROFIT (LOSS)</t>
  </si>
  <si>
    <t xml:space="preserve">Attributable to:  </t>
  </si>
  <si>
    <t xml:space="preserve">Equity holders of the company </t>
  </si>
  <si>
    <t xml:space="preserve">Minority interests  </t>
  </si>
  <si>
    <t>Real Income Tax</t>
  </si>
  <si>
    <t>Deferred Tax</t>
  </si>
  <si>
    <t>Total Tax</t>
  </si>
  <si>
    <t>(7,510,843)</t>
  </si>
  <si>
    <t>(2,787,968)</t>
  </si>
  <si>
    <t>(9,485,299)</t>
  </si>
  <si>
    <t>(4,080,673)</t>
  </si>
  <si>
    <t>(10,633,870)</t>
  </si>
  <si>
    <t>(1,796,317)</t>
  </si>
  <si>
    <t>(12,920,856)</t>
  </si>
  <si>
    <t>(1,798,008)</t>
  </si>
  <si>
    <t>(18,144,713)</t>
  </si>
  <si>
    <t>(4,584,285)</t>
  </si>
  <si>
    <t>(22,406,155)</t>
  </si>
  <si>
    <t>(5,878,681)</t>
  </si>
  <si>
    <t>Cash Flow Statement</t>
  </si>
  <si>
    <t>Net cash flow from operating activities</t>
  </si>
  <si>
    <t>Receipts from sales of goods and services</t>
  </si>
  <si>
    <t xml:space="preserve">Other receipts from operating activities </t>
  </si>
  <si>
    <t xml:space="preserve">Payments to suppliers for goods and services </t>
  </si>
  <si>
    <t xml:space="preserve">Payments on behalf of employees </t>
  </si>
  <si>
    <t xml:space="preserve">Other payments for operating activities </t>
  </si>
  <si>
    <t>Dividends received</t>
  </si>
  <si>
    <t>Interest paid</t>
  </si>
  <si>
    <t>Interest received</t>
  </si>
  <si>
    <t>Income taxes refunded</t>
  </si>
  <si>
    <t xml:space="preserve">Other inputs (outputs) in cash </t>
  </si>
  <si>
    <t>Net Cash flow from investment activities</t>
  </si>
  <si>
    <t>Other proceeds from the sale of equity or debt instruments of other entities</t>
  </si>
  <si>
    <t>Loans to related entities</t>
  </si>
  <si>
    <t>Proceeds from sale of property, plant and equipment</t>
  </si>
  <si>
    <t>Purchases of property, plant and equipment</t>
  </si>
  <si>
    <t>Purchases of intangible assets</t>
  </si>
  <si>
    <t>Figures from other long-term assets</t>
  </si>
  <si>
    <t>Purchases of other long-term assets</t>
  </si>
  <si>
    <t>Proceeds from related entities</t>
  </si>
  <si>
    <t>Net cash flow from financing activities</t>
  </si>
  <si>
    <t>Share Issuance</t>
  </si>
  <si>
    <t>Payments for other shares in the equity</t>
  </si>
  <si>
    <t>Payments for others debt issues</t>
  </si>
  <si>
    <t>Total figures from loans</t>
  </si>
  <si>
    <t>Loans from related entities</t>
  </si>
  <si>
    <t>Proceeds from issuance of obligation with the public</t>
  </si>
  <si>
    <t>Loan Payments</t>
  </si>
  <si>
    <t>Other Payments</t>
  </si>
  <si>
    <t>Dividends paid</t>
  </si>
  <si>
    <t>Net increase (decrease) in cash and cash equivalents, before the effect of changes in the exchange rate</t>
  </si>
  <si>
    <t>Effects of variation in the exchange rate on cash and cash equivalents</t>
  </si>
  <si>
    <t>Increase (decrease) in net cash and cash equivalent</t>
  </si>
  <si>
    <t>Cash and cash equivalents at beginning of period</t>
  </si>
  <si>
    <t xml:space="preserve">Cash and cash equivalents at end of period </t>
  </si>
  <si>
    <t>Parque Arboleda*</t>
  </si>
  <si>
    <r>
      <t>Total GLA (m2)</t>
    </r>
    <r>
      <rPr>
        <vertAlign val="superscript"/>
        <sz val="10"/>
        <color indexed="8"/>
        <rFont val="Calibri"/>
        <family val="2"/>
        <scheme val="minor"/>
      </rPr>
      <t>3</t>
    </r>
  </si>
  <si>
    <t>Balance Sheet</t>
  </si>
  <si>
    <t>Ch$ Millions</t>
  </si>
  <si>
    <t>Assets</t>
  </si>
  <si>
    <t>Liabilities</t>
  </si>
  <si>
    <t>Current Liabilities</t>
  </si>
  <si>
    <t>Current Assets</t>
  </si>
  <si>
    <t>Other Current Financial Liabilities</t>
  </si>
  <si>
    <t>Comm. Cred. and Other Acc. Payable</t>
  </si>
  <si>
    <t>Cash and Cash Equivalents</t>
  </si>
  <si>
    <t>Current Acc. Payable to Rel. Parties</t>
  </si>
  <si>
    <t>Other Current Financial Assets</t>
  </si>
  <si>
    <t>Current Provisions</t>
  </si>
  <si>
    <t>Other Current Non-Financial Assets</t>
  </si>
  <si>
    <t>Tax Liabilities</t>
  </si>
  <si>
    <t>Trade Accounts Rec. and Other Rec.</t>
  </si>
  <si>
    <t>Other Current Liabilities</t>
  </si>
  <si>
    <t>Accounts Receivable from Rel. Comp.</t>
  </si>
  <si>
    <t>Total Current Liabilities</t>
  </si>
  <si>
    <t>Current Tax Receivable</t>
  </si>
  <si>
    <t>Total Current Assets</t>
  </si>
  <si>
    <t>Non-Current Liabilities</t>
  </si>
  <si>
    <t>Other Non-Current Fin. Liabilities</t>
  </si>
  <si>
    <t>Non-Current Acc. Payable to Rel. Part.</t>
  </si>
  <si>
    <t>Non-Current Assets</t>
  </si>
  <si>
    <t>Deferred Tax Liabilities</t>
  </si>
  <si>
    <t>Other Non-Current Liabilities</t>
  </si>
  <si>
    <t>Other Non-Current Financial Assets</t>
  </si>
  <si>
    <t>Other Non-Current Non-Fin. Assets</t>
  </si>
  <si>
    <t>Total Non-Current Liabilities</t>
  </si>
  <si>
    <t>Non-Current Accounts Receivable</t>
  </si>
  <si>
    <t>Non-Current Acc. Rec. with Rel. Part.</t>
  </si>
  <si>
    <t>Total Liabilities</t>
  </si>
  <si>
    <t>Intangible Assets exc. Surplus Value</t>
  </si>
  <si>
    <t>Equity</t>
  </si>
  <si>
    <t>Surplus Value</t>
  </si>
  <si>
    <t>Issued Share Capital</t>
  </si>
  <si>
    <t>Property, Plant and Equipment</t>
  </si>
  <si>
    <t>Accumulated Earnings (Losses)</t>
  </si>
  <si>
    <t>Investment Properties</t>
  </si>
  <si>
    <t>Other Reserves</t>
  </si>
  <si>
    <t>Deferred Tax Assets</t>
  </si>
  <si>
    <t>Attrib. to Shareholders of the Company</t>
  </si>
  <si>
    <t>Minority Interest</t>
  </si>
  <si>
    <t>Total Non-Current Assets</t>
  </si>
  <si>
    <t>Total Equity</t>
  </si>
  <si>
    <t>TOTAL ASSETS</t>
  </si>
  <si>
    <t>TOTAL LIABILITIES AND EQUITY</t>
  </si>
  <si>
    <t>4Q13</t>
  </si>
  <si>
    <t>4Q12</t>
  </si>
  <si>
    <t>Mega Express Barranca</t>
  </si>
  <si>
    <t>Mega Express Cañete</t>
  </si>
  <si>
    <t>Financial Indicators</t>
  </si>
  <si>
    <t>Covenant</t>
  </si>
  <si>
    <t>Units</t>
  </si>
  <si>
    <t>Limit</t>
  </si>
  <si>
    <t>Gross Financial Debt</t>
  </si>
  <si>
    <t>Ch$ million</t>
  </si>
  <si>
    <t>Net Financial Debt</t>
  </si>
  <si>
    <t>times</t>
  </si>
  <si>
    <t>EBITDA / Financial Expenses (12 months)</t>
  </si>
  <si>
    <t>&gt; 2.5</t>
  </si>
  <si>
    <t>Liabilities / Equity</t>
  </si>
  <si>
    <t>&lt; 1.4</t>
  </si>
  <si>
    <t>%</t>
  </si>
  <si>
    <t>Gains (losses) from the difference betrween the previous book value and the fair value of financial assets</t>
  </si>
  <si>
    <t>Portfolio 2013</t>
  </si>
  <si>
    <r>
      <t>Total Tenant Sales (Ch$ Millions)</t>
    </r>
    <r>
      <rPr>
        <vertAlign val="superscript"/>
        <sz val="10"/>
        <color indexed="8"/>
        <rFont val="Calibri"/>
        <family val="2"/>
        <scheme val="minor"/>
      </rPr>
      <t>2</t>
    </r>
  </si>
  <si>
    <t>Loan Payments to related entities</t>
  </si>
  <si>
    <t xml:space="preserve">Chg.% Total GLA vs 2012 </t>
  </si>
  <si>
    <r>
      <t>Own GLA (m2)</t>
    </r>
    <r>
      <rPr>
        <vertAlign val="superscript"/>
        <sz val="10"/>
        <color indexed="8"/>
        <rFont val="Calibri"/>
        <family val="2"/>
        <scheme val="minor"/>
      </rPr>
      <t>3</t>
    </r>
  </si>
  <si>
    <t>Key Performance Indicators</t>
  </si>
  <si>
    <t>280 b.p.</t>
  </si>
  <si>
    <t>% Ownership</t>
  </si>
  <si>
    <t>Net Financial Debt / EBITDA</t>
  </si>
  <si>
    <t xml:space="preserve">**GLA of Marina Arauco Not considerated </t>
  </si>
  <si>
    <t>Daily Traded Volume (Ch$ Millionss)</t>
  </si>
  <si>
    <r>
      <t>FFO (Ch$ Millions)</t>
    </r>
    <r>
      <rPr>
        <vertAlign val="superscript"/>
        <sz val="10"/>
        <color indexed="8"/>
        <rFont val="Calibri"/>
        <family val="2"/>
        <scheme val="minor"/>
      </rPr>
      <t>1</t>
    </r>
  </si>
  <si>
    <t>Weighted Avg. Shares (Millions)</t>
  </si>
  <si>
    <t>-50 b.p.</t>
  </si>
  <si>
    <t>1250 b.p.</t>
  </si>
  <si>
    <t>-20 b.p</t>
  </si>
  <si>
    <t>4640 b.p.</t>
  </si>
  <si>
    <t>2670 b.p.</t>
  </si>
  <si>
    <t>NON-OPERATING INCOME (EXPENSES)</t>
  </si>
  <si>
    <t>Total GLA (m2)</t>
  </si>
  <si>
    <r>
      <t>Total GLA (m</t>
    </r>
    <r>
      <rPr>
        <b/>
        <vertAlign val="superscript"/>
        <sz val="12"/>
        <color indexed="9"/>
        <rFont val="Calibri"/>
        <family val="2"/>
      </rPr>
      <t>2</t>
    </r>
    <r>
      <rPr>
        <b/>
        <sz val="12"/>
        <color indexed="9"/>
        <rFont val="Calibri"/>
        <family val="2"/>
      </rPr>
      <t>)</t>
    </r>
  </si>
  <si>
    <r>
      <t>Own GLA (m</t>
    </r>
    <r>
      <rPr>
        <b/>
        <vertAlign val="superscript"/>
        <sz val="12"/>
        <color indexed="9"/>
        <rFont val="Calibri"/>
        <family val="2"/>
      </rPr>
      <t>2</t>
    </r>
    <r>
      <rPr>
        <b/>
        <sz val="12"/>
        <color indexed="9"/>
        <rFont val="Calibri"/>
        <family val="2"/>
      </rPr>
      <t>)</t>
    </r>
  </si>
  <si>
    <t>Cash flows used for acquiring subsidiaries or other businesses</t>
  </si>
  <si>
    <t>Cash advances and loans to third parties</t>
  </si>
  <si>
    <t>Charges from repayment of advances and loans to third parties</t>
  </si>
  <si>
    <t>Name</t>
  </si>
  <si>
    <t>Surface (m2)</t>
  </si>
  <si>
    <t>Total Cost (MMUS$)</t>
  </si>
  <si>
    <t>Quilicura 2</t>
  </si>
  <si>
    <t xml:space="preserve">Buenaventura </t>
  </si>
  <si>
    <t>Coquimbo</t>
  </si>
  <si>
    <t>Chicureo</t>
  </si>
  <si>
    <t>Los Andes</t>
  </si>
  <si>
    <t>Others in Chile</t>
  </si>
  <si>
    <t>Total Chile</t>
  </si>
  <si>
    <t>Total Cost</t>
  </si>
  <si>
    <t>Parque El Golf</t>
  </si>
  <si>
    <t>San Juan Lurigancho</t>
  </si>
  <si>
    <t>Lurin</t>
  </si>
  <si>
    <t>La Molina</t>
  </si>
  <si>
    <t>Colonial</t>
  </si>
  <si>
    <t>Canziani</t>
  </si>
  <si>
    <t>Huaral</t>
  </si>
  <si>
    <t>Pisco</t>
  </si>
  <si>
    <t>Tacna</t>
  </si>
  <si>
    <t>Total Peru</t>
  </si>
  <si>
    <t>Barranquilla</t>
  </si>
  <si>
    <t>Neiva</t>
  </si>
  <si>
    <t>Valledupar</t>
  </si>
  <si>
    <t>Total Colombia</t>
  </si>
  <si>
    <t>Total</t>
  </si>
  <si>
    <t>Greenfield Projects</t>
  </si>
  <si>
    <t>Name of the Project</t>
  </si>
  <si>
    <t xml:space="preserve">Location </t>
  </si>
  <si>
    <t>Format</t>
  </si>
  <si>
    <t>Estimated 
Opening Date</t>
  </si>
  <si>
    <t>Final Stake</t>
  </si>
  <si>
    <t>Owned GLA (m2)</t>
  </si>
  <si>
    <t>Total 
Investment
(MMUS$)</t>
  </si>
  <si>
    <t>Mall Outlet Concepción</t>
  </si>
  <si>
    <t>Chile</t>
  </si>
  <si>
    <t>Outlet Mall</t>
  </si>
  <si>
    <t>1H 2014</t>
  </si>
  <si>
    <t>Mall Outlet Curauma</t>
  </si>
  <si>
    <t>3Q 2014</t>
  </si>
  <si>
    <t>Stripcenters Chile (Arauco Express)</t>
  </si>
  <si>
    <t>Strip Center</t>
  </si>
  <si>
    <t>Under development</t>
  </si>
  <si>
    <t>Stripcenters Perú</t>
  </si>
  <si>
    <t>Perú</t>
  </si>
  <si>
    <t>MegaPlaza</t>
  </si>
  <si>
    <t>Various</t>
  </si>
  <si>
    <t>TBD</t>
  </si>
  <si>
    <t>La Colina</t>
  </si>
  <si>
    <t>Colombia</t>
  </si>
  <si>
    <t>Regional</t>
  </si>
  <si>
    <t>1H 2017</t>
  </si>
  <si>
    <t xml:space="preserve">Total </t>
  </si>
  <si>
    <t>Expansion Projects</t>
  </si>
  <si>
    <t>El Roble - Chillán Expansion</t>
  </si>
  <si>
    <t>Neighborhood</t>
  </si>
  <si>
    <t>Boulevard V Kennedy Expansion</t>
  </si>
  <si>
    <t>1Q 2015</t>
  </si>
  <si>
    <r>
      <t>EPS (Ch$ Thousands)</t>
    </r>
    <r>
      <rPr>
        <vertAlign val="superscript"/>
        <sz val="10"/>
        <color indexed="8"/>
        <rFont val="Calibri"/>
        <family val="2"/>
        <scheme val="minor"/>
      </rPr>
      <t>4</t>
    </r>
  </si>
  <si>
    <t>1. FFO = Net Profit - Depreciation &amp; Amortization - Income (loss) for indexed assets and liabilities - Negative Goodwill - Gains (losses) from the difference between the previous book value and the fair value of financial assets - Deferred Taxes
2. Total Tenant Sales = Sales of Consolidated Assets
3. GLA of Marina Arauco not considered
4 EPS = Net income attributable to the equity holders of the company/weighted average number of shares outstanding</t>
  </si>
  <si>
    <t>Chile in MMCLP/ Perú in MPEN/Colombia in MMCOP</t>
  </si>
  <si>
    <t>GLA</t>
  </si>
  <si>
    <t>Sales</t>
  </si>
  <si>
    <t>Arauco Maipú</t>
  </si>
  <si>
    <t>Arauco Express (Stripcenters Chile)</t>
  </si>
  <si>
    <t>Buenaventura Premium Outlet Mall</t>
  </si>
  <si>
    <t>Mega Express Villa Chorillos</t>
  </si>
  <si>
    <t>Mega Plaza Chimbote</t>
  </si>
  <si>
    <t>Mega Plaza Cañete</t>
  </si>
  <si>
    <t>Mega Plaza Barranca</t>
  </si>
  <si>
    <t>Parque Caracoli</t>
  </si>
  <si>
    <t>Occupancy</t>
  </si>
  <si>
    <t>EBITDA Margin</t>
  </si>
  <si>
    <t>Monthly Sales per m2</t>
  </si>
  <si>
    <t>Monthly Revenues per m2</t>
  </si>
  <si>
    <t>Chg. b.p.</t>
  </si>
  <si>
    <t>Chile in MMCLP/ Perú in MMPEN/Colombia in MMCOP</t>
  </si>
  <si>
    <t xml:space="preserve">Monthly Sales per m2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</si>
</sst>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8">
    <numFmt numFmtId="6" formatCode="&quot;$&quot;\ #,##0;[Red]\-&quot;$&quot;\ #,##0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0_ ;\-0\ "/>
    <numFmt numFmtId="165" formatCode="#,##0;\(#,##0\)"/>
    <numFmt numFmtId="166" formatCode="0.0%"/>
    <numFmt numFmtId="167" formatCode="#,##0;[Red]\(#,##0\)"/>
    <numFmt numFmtId="168" formatCode="#,##0.00;\(#,##0.00\)"/>
    <numFmt numFmtId="169" formatCode="0.0\ [$bp]"/>
    <numFmt numFmtId="170" formatCode="_-&quot;$&quot;\ * #,##0_-;\-&quot;$&quot;\ * #,##0_-;_-&quot;$&quot;\ * &quot;-&quot;??_-;_-@_-"/>
    <numFmt numFmtId="171" formatCode="#,##0_ ;[Red]\-#,##0\ "/>
    <numFmt numFmtId="172" formatCode="_-[$€-2]\ * #,##0.00_-;\-[$€-2]\ * #,##0.00_-;_-[$€-2]\ * &quot;-&quot;??_-"/>
    <numFmt numFmtId="173" formatCode="_-* #,##0.00\ _€_-;\-* #,##0.00\ _€_-;_-* &quot;-&quot;??\ _€_-;_-@_-"/>
    <numFmt numFmtId="174" formatCode="_-* #,##0.00\ [$€]_-;\-* #,##0.00\ [$€]_-;_-* &quot;-&quot;??\ [$€]_-;_-@_-"/>
    <numFmt numFmtId="175" formatCode="_(* #,##0_);_(* \(#,##0\);_(* &quot;0&quot;_);_(@_)"/>
    <numFmt numFmtId="176" formatCode="_-* #,##0.00\ _z_ł_-;\-* #,##0.00\ _z_ł_-;_-* &quot;-&quot;??\ _z_ł_-;_-@_-"/>
    <numFmt numFmtId="177" formatCode="_-* #,##0.00\ _P_t_s_-;\-* #,##0.00\ _P_t_s_-;_-* &quot;-&quot;??\ _P_t_s_-;_-@_-"/>
    <numFmt numFmtId="178" formatCode="_-&quot;S/.&quot;* #,##0.00_-;\-&quot;S/.&quot;* #,##0.00_-;_-&quot;S/.&quot;* &quot;-&quot;??_-;_-@_-"/>
    <numFmt numFmtId="179" formatCode="_ * #,##0.00_ ;_ * \-#,##0.00_ ;_ * &quot;-&quot;??_ ;_ @_ "/>
    <numFmt numFmtId="180" formatCode="0.0000000"/>
    <numFmt numFmtId="181" formatCode="#,##0;[Red]#,##0"/>
    <numFmt numFmtId="182" formatCode="General_)"/>
    <numFmt numFmtId="183" formatCode="#,##0.0_);\(#,##0.0\)"/>
    <numFmt numFmtId="184" formatCode="&quot;$&quot;#,##0.0000_);\(&quot;$&quot;#,##0.0000\)"/>
    <numFmt numFmtId="185" formatCode="_([$€]\ * #,##0.00_);_([$€]\ * \(#,##0.00\);_([$€]\ * &quot;-&quot;??_);_(@_)"/>
    <numFmt numFmtId="186" formatCode="_([$€]* #,##0.00_);_([$€]* \(#,##0.00\);_([$€]* &quot;-&quot;??_);_(@_)"/>
    <numFmt numFmtId="187" formatCode="[$$-409]#,##0.00"/>
    <numFmt numFmtId="188" formatCode="[$$-409]#,##0_ ;[Red]\-[$$-409]#,##0\ "/>
    <numFmt numFmtId="189" formatCode="#,##0.0"/>
    <numFmt numFmtId="190" formatCode="_-[$$-409]* #,##0.00_ ;_-[$$-409]* \-#,##0.00\ ;_-[$$-409]* &quot;-&quot;??_ ;_-@_ "/>
    <numFmt numFmtId="191" formatCode="_(* #,##0.00_);_(* \(#,##0.00\);_(* &quot;-&quot;??_);_(@_)"/>
    <numFmt numFmtId="192" formatCode="0.0000"/>
    <numFmt numFmtId="193" formatCode="&quot;S/.&quot;\ #,##0.00;[Red]&quot;S/.&quot;\ \-#,##0.00"/>
    <numFmt numFmtId="194" formatCode="_-* #,##0\ _F_-;\-* #,##0\ _F_-;_-* &quot;-&quot;\ _F_-;_-@_-"/>
    <numFmt numFmtId="195" formatCode="_-* #,##0.00\ _F_-;\-* #,##0.00\ _F_-;_-* &quot;-&quot;??\ _F_-;_-@_-"/>
    <numFmt numFmtId="196" formatCode="_ &quot;S/.&quot;\ * #,##0.00_ ;_ &quot;S/.&quot;\ * \-#,##0.00_ ;_ &quot;S/.&quot;\ * &quot;-&quot;??_ ;_ @_ "/>
    <numFmt numFmtId="197" formatCode="&quot;$&quot;#,##0_);\(&quot;$&quot;#,##0\)"/>
    <numFmt numFmtId="198" formatCode="_-* #,##0\ &quot;F&quot;_-;\-* #,##0\ &quot;F&quot;_-;_-* &quot;-&quot;\ &quot;F&quot;_-;_-@_-"/>
    <numFmt numFmtId="199" formatCode="_-* #,##0.00\ &quot;F&quot;_-;\-* #,##0.00\ &quot;F&quot;_-;_-* &quot;-&quot;??\ &quot;F&quot;_-;_-@_-"/>
    <numFmt numFmtId="200" formatCode="&quot;S/&quot;#,##0.00;&quot;S/&quot;\-#,##0.00"/>
    <numFmt numFmtId="201" formatCode="[$S/.-280A]\ #,##0"/>
    <numFmt numFmtId="202" formatCode="0.0000000000"/>
    <numFmt numFmtId="203" formatCode="mm/dd/yy"/>
    <numFmt numFmtId="204" formatCode="#,##0.0;\(#,##0.0\)"/>
    <numFmt numFmtId="205" formatCode="#,##0.00_);\(#,##0.00\)"/>
    <numFmt numFmtId="206" formatCode="0.000000000"/>
    <numFmt numFmtId="207" formatCode="_-* #,##0_-;\-* #,##0_-;_-* &quot;-&quot;??_-;_-@_-"/>
  </numFmts>
  <fonts count="1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Helv"/>
    </font>
    <font>
      <b/>
      <sz val="12"/>
      <color indexed="9"/>
      <name val="Calibri"/>
      <family val="2"/>
    </font>
    <font>
      <sz val="12"/>
      <color theme="1"/>
      <name val="Calibri"/>
      <family val="2"/>
    </font>
    <font>
      <sz val="10"/>
      <name val="Courier"/>
      <family val="3"/>
    </font>
    <font>
      <sz val="12"/>
      <color theme="3"/>
      <name val="Calibri"/>
      <family val="2"/>
    </font>
    <font>
      <b/>
      <sz val="12"/>
      <color theme="3"/>
      <name val="Calibri"/>
      <family val="2"/>
    </font>
    <font>
      <b/>
      <sz val="12"/>
      <name val="Calibri"/>
      <family val="2"/>
    </font>
    <font>
      <b/>
      <sz val="12"/>
      <color theme="0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theme="3"/>
      <name val="Calibri"/>
      <family val="2"/>
      <scheme val="minor"/>
    </font>
    <font>
      <sz val="10"/>
      <name val="Arial"/>
      <family val="2"/>
    </font>
    <font>
      <sz val="22"/>
      <color theme="0"/>
      <name val="Calibri"/>
      <family val="2"/>
      <scheme val="minor"/>
    </font>
    <font>
      <vertAlign val="superscript"/>
      <sz val="10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9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</font>
    <font>
      <sz val="11"/>
      <color indexed="9"/>
      <name val="Czcionka tekstu podstawowego"/>
      <family val="2"/>
      <charset val="238"/>
    </font>
    <font>
      <sz val="11"/>
      <color indexed="9"/>
      <name val="Calibri"/>
      <family val="2"/>
    </font>
    <font>
      <sz val="11"/>
      <color indexed="20"/>
      <name val="Czcionka tekstu podstawowego"/>
      <family val="2"/>
      <charset val="238"/>
    </font>
    <font>
      <sz val="11"/>
      <color indexed="17"/>
      <name val="Calibri"/>
      <family val="2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alibri"/>
      <family val="2"/>
    </font>
    <font>
      <b/>
      <sz val="11"/>
      <color indexed="56"/>
      <name val="Czcionka tekstu podstawowego"/>
      <family val="2"/>
      <charset val="238"/>
    </font>
    <font>
      <sz val="11"/>
      <color indexed="62"/>
      <name val="Calibri"/>
      <family val="2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color indexed="20"/>
      <name val="Calibri"/>
      <family val="2"/>
    </font>
    <font>
      <sz val="11"/>
      <color indexed="8"/>
      <name val="Trebuchet MS"/>
      <family val="2"/>
    </font>
    <font>
      <sz val="11"/>
      <color theme="1"/>
      <name val="Trebuchet MS"/>
      <family val="2"/>
    </font>
    <font>
      <sz val="11"/>
      <color indexed="60"/>
      <name val="Calibri"/>
      <family val="2"/>
    </font>
    <font>
      <sz val="11"/>
      <color indexed="60"/>
      <name val="Czcionka tekstu podstawowego"/>
      <family val="2"/>
      <charset val="238"/>
    </font>
    <font>
      <sz val="10"/>
      <color theme="1"/>
      <name val="Tahoma"/>
      <family val="2"/>
    </font>
    <font>
      <sz val="8"/>
      <name val="ＭＳ Ｐゴシック"/>
      <family val="3"/>
      <charset val="128"/>
    </font>
    <font>
      <sz val="14"/>
      <name val="Arial"/>
      <family val="2"/>
    </font>
    <font>
      <b/>
      <sz val="11"/>
      <color indexed="63"/>
      <name val="Calibri"/>
      <family val="2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2"/>
      <name val="Arial"/>
      <family val="2"/>
    </font>
    <font>
      <b/>
      <sz val="11"/>
      <color indexed="8"/>
      <name val="Calibri"/>
      <family val="2"/>
    </font>
    <font>
      <sz val="10"/>
      <name val="Arial Narrow"/>
      <family val="2"/>
    </font>
    <font>
      <sz val="10"/>
      <name val="Calibri"/>
      <family val="2"/>
    </font>
    <font>
      <sz val="10"/>
      <color indexed="8"/>
      <name val="Arial"/>
      <family val="2"/>
    </font>
    <font>
      <sz val="9"/>
      <color indexed="10"/>
      <name val="Geneva"/>
    </font>
    <font>
      <sz val="8"/>
      <name val="Times New Roman"/>
      <family val="1"/>
    </font>
    <font>
      <sz val="1"/>
      <color indexed="8"/>
      <name val="Courier"/>
      <family val="3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1"/>
      <name val="Arial"/>
      <family val="2"/>
    </font>
    <font>
      <b/>
      <sz val="18"/>
      <name val="Arial"/>
      <family val="2"/>
    </font>
    <font>
      <sz val="10"/>
      <color indexed="16"/>
      <name val="MS Serif"/>
      <family val="1"/>
    </font>
    <font>
      <sz val="12"/>
      <name val="Times New Roman"/>
      <family val="1"/>
    </font>
    <font>
      <b/>
      <sz val="1"/>
      <color indexed="8"/>
      <name val="Courier"/>
      <family val="3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name val="Arial"/>
      <family val="2"/>
    </font>
    <font>
      <b/>
      <sz val="8"/>
      <color indexed="12"/>
      <name val="Calibri"/>
      <family val="2"/>
      <scheme val="minor"/>
    </font>
    <font>
      <b/>
      <sz val="8"/>
      <color indexed="12"/>
      <name val="Arial"/>
      <family val="2"/>
    </font>
    <font>
      <sz val="12"/>
      <color indexed="9"/>
      <name val="Helv"/>
    </font>
    <font>
      <sz val="10"/>
      <name val="Formata Regular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8"/>
      <color indexed="8"/>
      <name val="Helv"/>
    </font>
    <font>
      <sz val="8"/>
      <color indexed="8"/>
      <name val="Calibri"/>
      <family val="2"/>
      <scheme val="minor"/>
    </font>
    <font>
      <b/>
      <vertAlign val="superscript"/>
      <sz val="12"/>
      <color indexed="9"/>
      <name val="Calibri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2"/>
      <color rgb="FFFFFFFF"/>
      <name val="Arial"/>
      <family val="2"/>
    </font>
    <font>
      <sz val="10.5"/>
      <color rgb="FF000000"/>
      <name val="Arial"/>
      <family val="2"/>
    </font>
    <font>
      <b/>
      <sz val="10.5"/>
      <color rgb="FFFFFFFF"/>
      <name val="Arial"/>
      <family val="2"/>
    </font>
  </fonts>
  <fills count="7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rgb="FF002960"/>
        <bgColor indexed="64"/>
      </patternFill>
    </fill>
    <fill>
      <patternFill patternType="solid">
        <fgColor rgb="FFE7E8EA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7C293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3" tint="0.79998168889431442"/>
      </bottom>
      <diagonal/>
    </border>
    <border>
      <left style="medium">
        <color rgb="FF002960"/>
      </left>
      <right style="medium">
        <color rgb="FF002960"/>
      </right>
      <top style="medium">
        <color rgb="FF002960"/>
      </top>
      <bottom style="medium">
        <color rgb="FF002960"/>
      </bottom>
      <diagonal/>
    </border>
    <border>
      <left style="medium">
        <color rgb="FF002960"/>
      </left>
      <right style="medium">
        <color rgb="FF002960"/>
      </right>
      <top style="medium">
        <color rgb="FF00296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2960"/>
      </left>
      <right style="medium">
        <color rgb="FF002960"/>
      </right>
      <top/>
      <bottom style="medium">
        <color rgb="FF002960"/>
      </bottom>
      <diagonal/>
    </border>
    <border>
      <left style="medium">
        <color rgb="FF002960"/>
      </left>
      <right/>
      <top style="medium">
        <color rgb="FF002960"/>
      </top>
      <bottom style="medium">
        <color rgb="FF002960"/>
      </bottom>
      <diagonal/>
    </border>
    <border>
      <left/>
      <right/>
      <top style="medium">
        <color rgb="FF002960"/>
      </top>
      <bottom style="medium">
        <color rgb="FF002960"/>
      </bottom>
      <diagonal/>
    </border>
    <border>
      <left/>
      <right style="medium">
        <color rgb="FF002960"/>
      </right>
      <top style="medium">
        <color rgb="FF002960"/>
      </top>
      <bottom style="medium">
        <color rgb="FF00296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73">
    <xf numFmtId="0" fontId="0" fillId="0" borderId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37" fontId="8" fillId="0" borderId="0"/>
    <xf numFmtId="169" fontId="1" fillId="0" borderId="0"/>
    <xf numFmtId="169" fontId="11" fillId="0" borderId="0">
      <alignment vertical="center"/>
    </xf>
    <xf numFmtId="44" fontId="1" fillId="0" borderId="0" applyFont="0" applyFill="0" applyBorder="0" applyAlignment="0" applyProtection="0"/>
    <xf numFmtId="169" fontId="20" fillId="0" borderId="0"/>
    <xf numFmtId="169" fontId="11" fillId="0" borderId="0">
      <alignment vertical="center"/>
    </xf>
    <xf numFmtId="172" fontId="11" fillId="0" borderId="0">
      <alignment vertical="center"/>
    </xf>
    <xf numFmtId="172" fontId="11" fillId="0" borderId="0">
      <alignment vertical="center"/>
    </xf>
    <xf numFmtId="169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169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169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169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169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169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169" fontId="42" fillId="37" borderId="0" applyNumberFormat="0" applyBorder="0" applyAlignment="0" applyProtection="0"/>
    <xf numFmtId="169" fontId="42" fillId="38" borderId="0" applyNumberFormat="0" applyBorder="0" applyAlignment="0" applyProtection="0"/>
    <xf numFmtId="169" fontId="42" fillId="39" borderId="0" applyNumberFormat="0" applyBorder="0" applyAlignment="0" applyProtection="0"/>
    <xf numFmtId="169" fontId="42" fillId="40" borderId="0" applyNumberFormat="0" applyBorder="0" applyAlignment="0" applyProtection="0"/>
    <xf numFmtId="169" fontId="42" fillId="41" borderId="0" applyNumberFormat="0" applyBorder="0" applyAlignment="0" applyProtection="0"/>
    <xf numFmtId="169" fontId="42" fillId="42" borderId="0" applyNumberFormat="0" applyBorder="0" applyAlignment="0" applyProtection="0"/>
    <xf numFmtId="169" fontId="43" fillId="37" borderId="0" applyNumberFormat="0" applyBorder="0" applyAlignment="0" applyProtection="0"/>
    <xf numFmtId="0" fontId="42" fillId="37" borderId="0" applyNumberFormat="0" applyBorder="0" applyAlignment="0" applyProtection="0"/>
    <xf numFmtId="0" fontId="1" fillId="14" borderId="0" applyNumberFormat="0" applyBorder="0" applyAlignment="0" applyProtection="0"/>
    <xf numFmtId="0" fontId="42" fillId="37" borderId="0" applyNumberFormat="0" applyBorder="0" applyAlignment="0" applyProtection="0"/>
    <xf numFmtId="169" fontId="43" fillId="38" borderId="0" applyNumberFormat="0" applyBorder="0" applyAlignment="0" applyProtection="0"/>
    <xf numFmtId="0" fontId="42" fillId="38" borderId="0" applyNumberFormat="0" applyBorder="0" applyAlignment="0" applyProtection="0"/>
    <xf numFmtId="0" fontId="1" fillId="18" borderId="0" applyNumberFormat="0" applyBorder="0" applyAlignment="0" applyProtection="0"/>
    <xf numFmtId="0" fontId="42" fillId="38" borderId="0" applyNumberFormat="0" applyBorder="0" applyAlignment="0" applyProtection="0"/>
    <xf numFmtId="169" fontId="43" fillId="39" borderId="0" applyNumberFormat="0" applyBorder="0" applyAlignment="0" applyProtection="0"/>
    <xf numFmtId="0" fontId="42" fillId="39" borderId="0" applyNumberFormat="0" applyBorder="0" applyAlignment="0" applyProtection="0"/>
    <xf numFmtId="0" fontId="1" fillId="22" borderId="0" applyNumberFormat="0" applyBorder="0" applyAlignment="0" applyProtection="0"/>
    <xf numFmtId="0" fontId="42" fillId="39" borderId="0" applyNumberFormat="0" applyBorder="0" applyAlignment="0" applyProtection="0"/>
    <xf numFmtId="169" fontId="43" fillId="40" borderId="0" applyNumberFormat="0" applyBorder="0" applyAlignment="0" applyProtection="0"/>
    <xf numFmtId="0" fontId="42" fillId="40" borderId="0" applyNumberFormat="0" applyBorder="0" applyAlignment="0" applyProtection="0"/>
    <xf numFmtId="0" fontId="1" fillId="26" borderId="0" applyNumberFormat="0" applyBorder="0" applyAlignment="0" applyProtection="0"/>
    <xf numFmtId="0" fontId="42" fillId="40" borderId="0" applyNumberFormat="0" applyBorder="0" applyAlignment="0" applyProtection="0"/>
    <xf numFmtId="169" fontId="43" fillId="41" borderId="0" applyNumberFormat="0" applyBorder="0" applyAlignment="0" applyProtection="0"/>
    <xf numFmtId="0" fontId="42" fillId="41" borderId="0" applyNumberFormat="0" applyBorder="0" applyAlignment="0" applyProtection="0"/>
    <xf numFmtId="0" fontId="1" fillId="30" borderId="0" applyNumberFormat="0" applyBorder="0" applyAlignment="0" applyProtection="0"/>
    <xf numFmtId="0" fontId="42" fillId="41" borderId="0" applyNumberFormat="0" applyBorder="0" applyAlignment="0" applyProtection="0"/>
    <xf numFmtId="169" fontId="43" fillId="42" borderId="0" applyNumberFormat="0" applyBorder="0" applyAlignment="0" applyProtection="0"/>
    <xf numFmtId="0" fontId="42" fillId="42" borderId="0" applyNumberFormat="0" applyBorder="0" applyAlignment="0" applyProtection="0"/>
    <xf numFmtId="0" fontId="1" fillId="34" borderId="0" applyNumberFormat="0" applyBorder="0" applyAlignment="0" applyProtection="0"/>
    <xf numFmtId="0" fontId="42" fillId="42" borderId="0" applyNumberFormat="0" applyBorder="0" applyAlignment="0" applyProtection="0"/>
    <xf numFmtId="169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169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169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169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169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169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169" fontId="42" fillId="43" borderId="0" applyNumberFormat="0" applyBorder="0" applyAlignment="0" applyProtection="0"/>
    <xf numFmtId="0" fontId="42" fillId="43" borderId="0" applyNumberFormat="0" applyBorder="0" applyAlignment="0" applyProtection="0"/>
    <xf numFmtId="169" fontId="42" fillId="44" borderId="0" applyNumberFormat="0" applyBorder="0" applyAlignment="0" applyProtection="0"/>
    <xf numFmtId="169" fontId="42" fillId="45" borderId="0" applyNumberFormat="0" applyBorder="0" applyAlignment="0" applyProtection="0"/>
    <xf numFmtId="169" fontId="42" fillId="40" borderId="0" applyNumberFormat="0" applyBorder="0" applyAlignment="0" applyProtection="0"/>
    <xf numFmtId="169" fontId="42" fillId="43" borderId="0" applyNumberFormat="0" applyBorder="0" applyAlignment="0" applyProtection="0"/>
    <xf numFmtId="169" fontId="42" fillId="46" borderId="0" applyNumberFormat="0" applyBorder="0" applyAlignment="0" applyProtection="0"/>
    <xf numFmtId="169" fontId="43" fillId="43" borderId="0" applyNumberFormat="0" applyBorder="0" applyAlignment="0" applyProtection="0"/>
    <xf numFmtId="0" fontId="42" fillId="43" borderId="0" applyNumberFormat="0" applyBorder="0" applyAlignment="0" applyProtection="0"/>
    <xf numFmtId="0" fontId="1" fillId="15" borderId="0" applyNumberFormat="0" applyBorder="0" applyAlignment="0" applyProtection="0"/>
    <xf numFmtId="0" fontId="42" fillId="43" borderId="0" applyNumberFormat="0" applyBorder="0" applyAlignment="0" applyProtection="0"/>
    <xf numFmtId="169" fontId="43" fillId="44" borderId="0" applyNumberFormat="0" applyBorder="0" applyAlignment="0" applyProtection="0"/>
    <xf numFmtId="0" fontId="42" fillId="44" borderId="0" applyNumberFormat="0" applyBorder="0" applyAlignment="0" applyProtection="0"/>
    <xf numFmtId="0" fontId="1" fillId="19" borderId="0" applyNumberFormat="0" applyBorder="0" applyAlignment="0" applyProtection="0"/>
    <xf numFmtId="0" fontId="42" fillId="44" borderId="0" applyNumberFormat="0" applyBorder="0" applyAlignment="0" applyProtection="0"/>
    <xf numFmtId="169" fontId="43" fillId="45" borderId="0" applyNumberFormat="0" applyBorder="0" applyAlignment="0" applyProtection="0"/>
    <xf numFmtId="0" fontId="42" fillId="45" borderId="0" applyNumberFormat="0" applyBorder="0" applyAlignment="0" applyProtection="0"/>
    <xf numFmtId="0" fontId="1" fillId="23" borderId="0" applyNumberFormat="0" applyBorder="0" applyAlignment="0" applyProtection="0"/>
    <xf numFmtId="0" fontId="42" fillId="45" borderId="0" applyNumberFormat="0" applyBorder="0" applyAlignment="0" applyProtection="0"/>
    <xf numFmtId="169" fontId="43" fillId="40" borderId="0" applyNumberFormat="0" applyBorder="0" applyAlignment="0" applyProtection="0"/>
    <xf numFmtId="0" fontId="42" fillId="40" borderId="0" applyNumberFormat="0" applyBorder="0" applyAlignment="0" applyProtection="0"/>
    <xf numFmtId="0" fontId="1" fillId="27" borderId="0" applyNumberFormat="0" applyBorder="0" applyAlignment="0" applyProtection="0"/>
    <xf numFmtId="0" fontId="42" fillId="40" borderId="0" applyNumberFormat="0" applyBorder="0" applyAlignment="0" applyProtection="0"/>
    <xf numFmtId="169" fontId="43" fillId="43" borderId="0" applyNumberFormat="0" applyBorder="0" applyAlignment="0" applyProtection="0"/>
    <xf numFmtId="0" fontId="42" fillId="43" borderId="0" applyNumberFormat="0" applyBorder="0" applyAlignment="0" applyProtection="0"/>
    <xf numFmtId="0" fontId="1" fillId="31" borderId="0" applyNumberFormat="0" applyBorder="0" applyAlignment="0" applyProtection="0"/>
    <xf numFmtId="0" fontId="42" fillId="43" borderId="0" applyNumberFormat="0" applyBorder="0" applyAlignment="0" applyProtection="0"/>
    <xf numFmtId="169" fontId="43" fillId="46" borderId="0" applyNumberFormat="0" applyBorder="0" applyAlignment="0" applyProtection="0"/>
    <xf numFmtId="0" fontId="42" fillId="46" borderId="0" applyNumberFormat="0" applyBorder="0" applyAlignment="0" applyProtection="0"/>
    <xf numFmtId="0" fontId="1" fillId="35" borderId="0" applyNumberFormat="0" applyBorder="0" applyAlignment="0" applyProtection="0"/>
    <xf numFmtId="0" fontId="42" fillId="46" borderId="0" applyNumberFormat="0" applyBorder="0" applyAlignment="0" applyProtection="0"/>
    <xf numFmtId="169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169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169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169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169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169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169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169" fontId="44" fillId="44" borderId="0" applyNumberFormat="0" applyBorder="0" applyAlignment="0" applyProtection="0"/>
    <xf numFmtId="169" fontId="44" fillId="45" borderId="0" applyNumberFormat="0" applyBorder="0" applyAlignment="0" applyProtection="0"/>
    <xf numFmtId="169" fontId="44" fillId="48" borderId="0" applyNumberFormat="0" applyBorder="0" applyAlignment="0" applyProtection="0"/>
    <xf numFmtId="169" fontId="44" fillId="49" borderId="0" applyNumberFormat="0" applyBorder="0" applyAlignment="0" applyProtection="0"/>
    <xf numFmtId="169" fontId="44" fillId="50" borderId="0" applyNumberFormat="0" applyBorder="0" applyAlignment="0" applyProtection="0"/>
    <xf numFmtId="169" fontId="45" fillId="47" borderId="0" applyNumberFormat="0" applyBorder="0" applyAlignment="0" applyProtection="0"/>
    <xf numFmtId="0" fontId="44" fillId="47" borderId="0" applyNumberFormat="0" applyBorder="0" applyAlignment="0" applyProtection="0"/>
    <xf numFmtId="0" fontId="38" fillId="16" borderId="0" applyNumberFormat="0" applyBorder="0" applyAlignment="0" applyProtection="0"/>
    <xf numFmtId="0" fontId="44" fillId="47" borderId="0" applyNumberFormat="0" applyBorder="0" applyAlignment="0" applyProtection="0"/>
    <xf numFmtId="169" fontId="45" fillId="44" borderId="0" applyNumberFormat="0" applyBorder="0" applyAlignment="0" applyProtection="0"/>
    <xf numFmtId="0" fontId="44" fillId="44" borderId="0" applyNumberFormat="0" applyBorder="0" applyAlignment="0" applyProtection="0"/>
    <xf numFmtId="0" fontId="38" fillId="20" borderId="0" applyNumberFormat="0" applyBorder="0" applyAlignment="0" applyProtection="0"/>
    <xf numFmtId="0" fontId="44" fillId="44" borderId="0" applyNumberFormat="0" applyBorder="0" applyAlignment="0" applyProtection="0"/>
    <xf numFmtId="169" fontId="45" fillId="45" borderId="0" applyNumberFormat="0" applyBorder="0" applyAlignment="0" applyProtection="0"/>
    <xf numFmtId="0" fontId="44" fillId="45" borderId="0" applyNumberFormat="0" applyBorder="0" applyAlignment="0" applyProtection="0"/>
    <xf numFmtId="0" fontId="38" fillId="24" borderId="0" applyNumberFormat="0" applyBorder="0" applyAlignment="0" applyProtection="0"/>
    <xf numFmtId="0" fontId="44" fillId="45" borderId="0" applyNumberFormat="0" applyBorder="0" applyAlignment="0" applyProtection="0"/>
    <xf numFmtId="169" fontId="45" fillId="48" borderId="0" applyNumberFormat="0" applyBorder="0" applyAlignment="0" applyProtection="0"/>
    <xf numFmtId="0" fontId="44" fillId="48" borderId="0" applyNumberFormat="0" applyBorder="0" applyAlignment="0" applyProtection="0"/>
    <xf numFmtId="0" fontId="38" fillId="28" borderId="0" applyNumberFormat="0" applyBorder="0" applyAlignment="0" applyProtection="0"/>
    <xf numFmtId="0" fontId="44" fillId="48" borderId="0" applyNumberFormat="0" applyBorder="0" applyAlignment="0" applyProtection="0"/>
    <xf numFmtId="169" fontId="45" fillId="49" borderId="0" applyNumberFormat="0" applyBorder="0" applyAlignment="0" applyProtection="0"/>
    <xf numFmtId="0" fontId="44" fillId="49" borderId="0" applyNumberFormat="0" applyBorder="0" applyAlignment="0" applyProtection="0"/>
    <xf numFmtId="0" fontId="38" fillId="32" borderId="0" applyNumberFormat="0" applyBorder="0" applyAlignment="0" applyProtection="0"/>
    <xf numFmtId="0" fontId="44" fillId="49" borderId="0" applyNumberFormat="0" applyBorder="0" applyAlignment="0" applyProtection="0"/>
    <xf numFmtId="169" fontId="45" fillId="50" borderId="0" applyNumberFormat="0" applyBorder="0" applyAlignment="0" applyProtection="0"/>
    <xf numFmtId="0" fontId="44" fillId="50" borderId="0" applyNumberFormat="0" applyBorder="0" applyAlignment="0" applyProtection="0"/>
    <xf numFmtId="0" fontId="38" fillId="36" borderId="0" applyNumberFormat="0" applyBorder="0" applyAlignment="0" applyProtection="0"/>
    <xf numFmtId="0" fontId="44" fillId="50" borderId="0" applyNumberFormat="0" applyBorder="0" applyAlignment="0" applyProtection="0"/>
    <xf numFmtId="169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169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169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169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169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169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169" fontId="44" fillId="51" borderId="0" applyNumberFormat="0" applyBorder="0" applyAlignment="0" applyProtection="0"/>
    <xf numFmtId="169" fontId="44" fillId="52" borderId="0" applyNumberFormat="0" applyBorder="0" applyAlignment="0" applyProtection="0"/>
    <xf numFmtId="169" fontId="44" fillId="53" borderId="0" applyNumberFormat="0" applyBorder="0" applyAlignment="0" applyProtection="0"/>
    <xf numFmtId="169" fontId="44" fillId="48" borderId="0" applyNumberFormat="0" applyBorder="0" applyAlignment="0" applyProtection="0"/>
    <xf numFmtId="169" fontId="44" fillId="49" borderId="0" applyNumberFormat="0" applyBorder="0" applyAlignment="0" applyProtection="0"/>
    <xf numFmtId="169" fontId="44" fillId="54" borderId="0" applyNumberFormat="0" applyBorder="0" applyAlignment="0" applyProtection="0"/>
    <xf numFmtId="169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11" fillId="0" borderId="0">
      <alignment vertical="center"/>
    </xf>
    <xf numFmtId="169" fontId="47" fillId="39" borderId="0" applyNumberFormat="0" applyBorder="0" applyAlignment="0" applyProtection="0"/>
    <xf numFmtId="0" fontId="48" fillId="39" borderId="0" applyNumberFormat="0" applyBorder="0" applyAlignment="0" applyProtection="0"/>
    <xf numFmtId="0" fontId="27" fillId="6" borderId="0" applyNumberFormat="0" applyBorder="0" applyAlignment="0" applyProtection="0"/>
    <xf numFmtId="0" fontId="48" fillId="39" borderId="0" applyNumberFormat="0" applyBorder="0" applyAlignment="0" applyProtection="0"/>
    <xf numFmtId="169" fontId="49" fillId="55" borderId="16" applyNumberFormat="0" applyAlignment="0" applyProtection="0"/>
    <xf numFmtId="0" fontId="49" fillId="55" borderId="16" applyNumberFormat="0" applyAlignment="0" applyProtection="0"/>
    <xf numFmtId="0" fontId="49" fillId="55" borderId="16" applyNumberFormat="0" applyAlignment="0" applyProtection="0"/>
    <xf numFmtId="169" fontId="50" fillId="55" borderId="16" applyNumberFormat="0" applyAlignment="0" applyProtection="0"/>
    <xf numFmtId="0" fontId="49" fillId="55" borderId="16" applyNumberFormat="0" applyAlignment="0" applyProtection="0"/>
    <xf numFmtId="0" fontId="32" fillId="10" borderId="9" applyNumberFormat="0" applyAlignment="0" applyProtection="0"/>
    <xf numFmtId="0" fontId="49" fillId="55" borderId="16" applyNumberFormat="0" applyAlignment="0" applyProtection="0"/>
    <xf numFmtId="169" fontId="51" fillId="56" borderId="17" applyNumberFormat="0" applyAlignment="0" applyProtection="0"/>
    <xf numFmtId="0" fontId="52" fillId="56" borderId="17" applyNumberFormat="0" applyAlignment="0" applyProtection="0"/>
    <xf numFmtId="0" fontId="34" fillId="11" borderId="12" applyNumberFormat="0" applyAlignment="0" applyProtection="0"/>
    <xf numFmtId="0" fontId="52" fillId="56" borderId="17" applyNumberFormat="0" applyAlignment="0" applyProtection="0"/>
    <xf numFmtId="169" fontId="53" fillId="0" borderId="18" applyNumberFormat="0" applyFill="0" applyAlignment="0" applyProtection="0"/>
    <xf numFmtId="0" fontId="54" fillId="0" borderId="18" applyNumberFormat="0" applyFill="0" applyAlignment="0" applyProtection="0"/>
    <xf numFmtId="0" fontId="33" fillId="0" borderId="11" applyNumberFormat="0" applyFill="0" applyAlignment="0" applyProtection="0"/>
    <xf numFmtId="0" fontId="54" fillId="0" borderId="18" applyNumberFormat="0" applyFill="0" applyAlignment="0" applyProtection="0"/>
    <xf numFmtId="169" fontId="52" fillId="56" borderId="17" applyNumberFormat="0" applyAlignment="0" applyProtection="0"/>
    <xf numFmtId="0" fontId="52" fillId="56" borderId="17" applyNumberFormat="0" applyAlignment="0" applyProtection="0"/>
    <xf numFmtId="0" fontId="52" fillId="56" borderId="17" applyNumberFormat="0" applyAlignment="0" applyProtection="0"/>
    <xf numFmtId="41" fontId="5" fillId="57" borderId="0" applyFont="0"/>
    <xf numFmtId="41" fontId="5" fillId="57" borderId="0" applyFont="0"/>
    <xf numFmtId="169" fontId="55" fillId="42" borderId="16" applyNumberFormat="0" applyAlignment="0" applyProtection="0"/>
    <xf numFmtId="169" fontId="56" fillId="55" borderId="19" applyNumberFormat="0" applyAlignment="0" applyProtection="0"/>
    <xf numFmtId="169" fontId="48" fillId="39" borderId="0" applyNumberFormat="0" applyBorder="0" applyAlignment="0" applyProtection="0"/>
    <xf numFmtId="169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69" fontId="45" fillId="51" borderId="0" applyNumberFormat="0" applyBorder="0" applyAlignment="0" applyProtection="0"/>
    <xf numFmtId="0" fontId="44" fillId="51" borderId="0" applyNumberFormat="0" applyBorder="0" applyAlignment="0" applyProtection="0"/>
    <xf numFmtId="0" fontId="38" fillId="13" borderId="0" applyNumberFormat="0" applyBorder="0" applyAlignment="0" applyProtection="0"/>
    <xf numFmtId="0" fontId="44" fillId="51" borderId="0" applyNumberFormat="0" applyBorder="0" applyAlignment="0" applyProtection="0"/>
    <xf numFmtId="169" fontId="45" fillId="52" borderId="0" applyNumberFormat="0" applyBorder="0" applyAlignment="0" applyProtection="0"/>
    <xf numFmtId="0" fontId="44" fillId="52" borderId="0" applyNumberFormat="0" applyBorder="0" applyAlignment="0" applyProtection="0"/>
    <xf numFmtId="0" fontId="38" fillId="17" borderId="0" applyNumberFormat="0" applyBorder="0" applyAlignment="0" applyProtection="0"/>
    <xf numFmtId="0" fontId="44" fillId="52" borderId="0" applyNumberFormat="0" applyBorder="0" applyAlignment="0" applyProtection="0"/>
    <xf numFmtId="169" fontId="45" fillId="53" borderId="0" applyNumberFormat="0" applyBorder="0" applyAlignment="0" applyProtection="0"/>
    <xf numFmtId="0" fontId="44" fillId="53" borderId="0" applyNumberFormat="0" applyBorder="0" applyAlignment="0" applyProtection="0"/>
    <xf numFmtId="0" fontId="38" fillId="21" borderId="0" applyNumberFormat="0" applyBorder="0" applyAlignment="0" applyProtection="0"/>
    <xf numFmtId="0" fontId="44" fillId="53" borderId="0" applyNumberFormat="0" applyBorder="0" applyAlignment="0" applyProtection="0"/>
    <xf numFmtId="169" fontId="45" fillId="48" borderId="0" applyNumberFormat="0" applyBorder="0" applyAlignment="0" applyProtection="0"/>
    <xf numFmtId="0" fontId="44" fillId="48" borderId="0" applyNumberFormat="0" applyBorder="0" applyAlignment="0" applyProtection="0"/>
    <xf numFmtId="0" fontId="38" fillId="25" borderId="0" applyNumberFormat="0" applyBorder="0" applyAlignment="0" applyProtection="0"/>
    <xf numFmtId="0" fontId="44" fillId="48" borderId="0" applyNumberFormat="0" applyBorder="0" applyAlignment="0" applyProtection="0"/>
    <xf numFmtId="169" fontId="45" fillId="49" borderId="0" applyNumberFormat="0" applyBorder="0" applyAlignment="0" applyProtection="0"/>
    <xf numFmtId="0" fontId="44" fillId="49" borderId="0" applyNumberFormat="0" applyBorder="0" applyAlignment="0" applyProtection="0"/>
    <xf numFmtId="0" fontId="38" fillId="29" borderId="0" applyNumberFormat="0" applyBorder="0" applyAlignment="0" applyProtection="0"/>
    <xf numFmtId="0" fontId="44" fillId="49" borderId="0" applyNumberFormat="0" applyBorder="0" applyAlignment="0" applyProtection="0"/>
    <xf numFmtId="169" fontId="45" fillId="54" borderId="0" applyNumberFormat="0" applyBorder="0" applyAlignment="0" applyProtection="0"/>
    <xf numFmtId="0" fontId="44" fillId="54" borderId="0" applyNumberFormat="0" applyBorder="0" applyAlignment="0" applyProtection="0"/>
    <xf numFmtId="0" fontId="38" fillId="33" borderId="0" applyNumberFormat="0" applyBorder="0" applyAlignment="0" applyProtection="0"/>
    <xf numFmtId="0" fontId="44" fillId="54" borderId="0" applyNumberFormat="0" applyBorder="0" applyAlignment="0" applyProtection="0"/>
    <xf numFmtId="169" fontId="59" fillId="42" borderId="16" applyNumberFormat="0" applyAlignment="0" applyProtection="0"/>
    <xf numFmtId="0" fontId="55" fillId="42" borderId="16" applyNumberFormat="0" applyAlignment="0" applyProtection="0"/>
    <xf numFmtId="0" fontId="30" fillId="9" borderId="9" applyNumberFormat="0" applyAlignment="0" applyProtection="0"/>
    <xf numFmtId="0" fontId="55" fillId="42" borderId="16" applyNumberFormat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69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9" fontId="48" fillId="39" borderId="0" applyNumberFormat="0" applyBorder="0" applyAlignment="0" applyProtection="0"/>
    <xf numFmtId="0" fontId="48" fillId="39" borderId="0" applyNumberFormat="0" applyBorder="0" applyAlignment="0" applyProtection="0"/>
    <xf numFmtId="0" fontId="48" fillId="39" borderId="0" applyNumberFormat="0" applyBorder="0" applyAlignment="0" applyProtection="0"/>
    <xf numFmtId="169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169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169" fontId="58" fillId="0" borderId="22" applyNumberFormat="0" applyFill="0" applyAlignment="0" applyProtection="0"/>
    <xf numFmtId="0" fontId="58" fillId="0" borderId="22" applyNumberFormat="0" applyFill="0" applyAlignment="0" applyProtection="0"/>
    <xf numFmtId="0" fontId="58" fillId="0" borderId="22" applyNumberFormat="0" applyFill="0" applyAlignment="0" applyProtection="0"/>
    <xf numFmtId="169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75" fontId="63" fillId="0" borderId="0" applyFont="0" applyFill="0" applyBorder="0" applyAlignment="0" applyProtection="0"/>
    <xf numFmtId="169" fontId="5" fillId="58" borderId="23">
      <alignment horizontal="center" vertical="center"/>
    </xf>
    <xf numFmtId="169" fontId="5" fillId="58" borderId="23">
      <alignment horizontal="center" vertical="center"/>
    </xf>
    <xf numFmtId="169" fontId="5" fillId="0" borderId="23">
      <alignment horizontal="left" vertical="top"/>
    </xf>
    <xf numFmtId="169" fontId="5" fillId="0" borderId="23">
      <alignment horizontal="left" vertical="top"/>
    </xf>
    <xf numFmtId="169" fontId="5" fillId="0" borderId="23">
      <alignment horizontal="left" vertical="center"/>
    </xf>
    <xf numFmtId="169" fontId="5" fillId="0" borderId="23">
      <alignment horizontal="left" vertical="center"/>
    </xf>
    <xf numFmtId="169" fontId="64" fillId="0" borderId="23">
      <alignment horizontal="right" vertical="center"/>
    </xf>
    <xf numFmtId="169" fontId="64" fillId="0" borderId="23">
      <alignment horizontal="right" vertical="center"/>
    </xf>
    <xf numFmtId="169" fontId="64" fillId="0" borderId="23">
      <alignment horizontal="center" vertical="center"/>
    </xf>
    <xf numFmtId="169" fontId="64" fillId="0" borderId="23">
      <alignment horizontal="center" vertical="center"/>
    </xf>
    <xf numFmtId="169" fontId="5" fillId="58" borderId="23">
      <alignment horizontal="left" vertical="center"/>
    </xf>
    <xf numFmtId="169" fontId="5" fillId="58" borderId="23">
      <alignment horizontal="left" vertical="center"/>
    </xf>
    <xf numFmtId="169" fontId="65" fillId="59" borderId="23">
      <alignment horizontal="right" vertical="center"/>
    </xf>
    <xf numFmtId="169" fontId="65" fillId="59" borderId="23">
      <alignment horizontal="right" vertical="center"/>
    </xf>
    <xf numFmtId="169" fontId="66" fillId="59" borderId="23">
      <alignment horizontal="center" vertical="center"/>
    </xf>
    <xf numFmtId="169" fontId="66" fillId="59" borderId="23">
      <alignment horizontal="center" vertical="center"/>
    </xf>
    <xf numFmtId="169" fontId="65" fillId="59" borderId="23">
      <alignment horizontal="right" vertical="center"/>
    </xf>
    <xf numFmtId="169" fontId="65" fillId="59" borderId="23">
      <alignment horizontal="right" vertical="center"/>
    </xf>
    <xf numFmtId="169" fontId="66" fillId="59" borderId="23">
      <alignment horizontal="left" vertical="center"/>
    </xf>
    <xf numFmtId="169" fontId="66" fillId="59" borderId="23">
      <alignment horizontal="left" vertical="center"/>
    </xf>
    <xf numFmtId="169" fontId="67" fillId="38" borderId="0" applyNumberFormat="0" applyBorder="0" applyAlignment="0" applyProtection="0"/>
    <xf numFmtId="0" fontId="46" fillId="38" borderId="0" applyNumberFormat="0" applyBorder="0" applyAlignment="0" applyProtection="0"/>
    <xf numFmtId="0" fontId="28" fillId="7" borderId="0" applyNumberFormat="0" applyBorder="0" applyAlignment="0" applyProtection="0"/>
    <xf numFmtId="0" fontId="46" fillId="38" borderId="0" applyNumberFormat="0" applyBorder="0" applyAlignment="0" applyProtection="0"/>
    <xf numFmtId="169" fontId="55" fillId="42" borderId="16" applyNumberFormat="0" applyAlignment="0" applyProtection="0"/>
    <xf numFmtId="0" fontId="55" fillId="42" borderId="16" applyNumberFormat="0" applyAlignment="0" applyProtection="0"/>
    <xf numFmtId="0" fontId="55" fillId="42" borderId="16" applyNumberFormat="0" applyAlignment="0" applyProtection="0"/>
    <xf numFmtId="169" fontId="54" fillId="0" borderId="18" applyNumberFormat="0" applyFill="0" applyAlignment="0" applyProtection="0"/>
    <xf numFmtId="169" fontId="52" fillId="56" borderId="17" applyNumberFormat="0" applyAlignment="0" applyProtection="0"/>
    <xf numFmtId="169" fontId="54" fillId="0" borderId="18" applyNumberFormat="0" applyFill="0" applyAlignment="0" applyProtection="0"/>
    <xf numFmtId="0" fontId="54" fillId="0" borderId="18" applyNumberFormat="0" applyFill="0" applyAlignment="0" applyProtection="0"/>
    <xf numFmtId="0" fontId="54" fillId="0" borderId="18" applyNumberFormat="0" applyFill="0" applyAlignment="0" applyProtection="0"/>
    <xf numFmtId="176" fontId="42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42" fillId="0" borderId="0" applyFont="0" applyFill="0" applyBorder="0" applyAlignment="0" applyProtection="0"/>
    <xf numFmtId="177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79" fontId="43" fillId="0" borderId="0" applyFont="0" applyFill="0" applyBorder="0" applyAlignment="0" applyProtection="0"/>
    <xf numFmtId="179" fontId="43" fillId="0" borderId="0" applyFont="0" applyFill="0" applyBorder="0" applyAlignment="0" applyProtection="0"/>
    <xf numFmtId="179" fontId="43" fillId="0" borderId="0" applyFont="0" applyFill="0" applyBorder="0" applyAlignment="0" applyProtection="0"/>
    <xf numFmtId="180" fontId="5" fillId="0" borderId="0" applyFont="0" applyFill="0" applyBorder="0" applyAlignment="0" applyProtection="0"/>
    <xf numFmtId="179" fontId="43" fillId="0" borderId="0" applyFont="0" applyFill="0" applyBorder="0" applyAlignment="0" applyProtection="0"/>
    <xf numFmtId="17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42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76" fontId="42" fillId="0" borderId="0" applyFont="0" applyFill="0" applyBorder="0" applyAlignment="0" applyProtection="0"/>
    <xf numFmtId="43" fontId="69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43" fillId="0" borderId="0" applyFont="0" applyFill="0" applyBorder="0" applyAlignment="0" applyProtection="0"/>
    <xf numFmtId="179" fontId="43" fillId="0" borderId="0" applyFont="0" applyFill="0" applyBorder="0" applyAlignment="0" applyProtection="0"/>
    <xf numFmtId="176" fontId="42" fillId="0" borderId="0" applyFont="0" applyFill="0" applyBorder="0" applyAlignment="0" applyProtection="0"/>
    <xf numFmtId="17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3" fillId="0" borderId="0" applyFont="0" applyFill="0" applyBorder="0" applyAlignment="0" applyProtection="0"/>
    <xf numFmtId="176" fontId="42" fillId="0" borderId="0" applyFont="0" applyFill="0" applyBorder="0" applyAlignment="0" applyProtection="0"/>
    <xf numFmtId="169" fontId="61" fillId="0" borderId="20" applyNumberFormat="0" applyFill="0" applyAlignment="0" applyProtection="0"/>
    <xf numFmtId="169" fontId="62" fillId="0" borderId="21" applyNumberFormat="0" applyFill="0" applyAlignment="0" applyProtection="0"/>
    <xf numFmtId="169" fontId="58" fillId="0" borderId="22" applyNumberFormat="0" applyFill="0" applyAlignment="0" applyProtection="0"/>
    <xf numFmtId="169" fontId="58" fillId="0" borderId="0" applyNumberFormat="0" applyFill="0" applyBorder="0" applyAlignment="0" applyProtection="0"/>
    <xf numFmtId="169" fontId="70" fillId="60" borderId="0" applyNumberFormat="0" applyBorder="0" applyAlignment="0" applyProtection="0"/>
    <xf numFmtId="0" fontId="29" fillId="8" borderId="0" applyNumberFormat="0" applyBorder="0" applyAlignment="0" applyProtection="0"/>
    <xf numFmtId="169" fontId="71" fillId="60" borderId="0" applyNumberFormat="0" applyBorder="0" applyAlignment="0" applyProtection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169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37" fontId="8" fillId="0" borderId="0"/>
    <xf numFmtId="0" fontId="73" fillId="0" borderId="0" applyNumberFormat="0" applyFill="0" applyBorder="0">
      <alignment vertical="center"/>
    </xf>
    <xf numFmtId="0" fontId="73" fillId="0" borderId="0" applyNumberFormat="0" applyFill="0" applyBorder="0">
      <alignment vertical="center"/>
    </xf>
    <xf numFmtId="0" fontId="1" fillId="0" borderId="0"/>
    <xf numFmtId="0" fontId="73" fillId="0" borderId="0" applyNumberFormat="0" applyFill="0" applyBorder="0">
      <alignment vertical="center"/>
    </xf>
    <xf numFmtId="169" fontId="5" fillId="0" borderId="0"/>
    <xf numFmtId="0" fontId="5" fillId="0" borderId="0"/>
    <xf numFmtId="0" fontId="5" fillId="0" borderId="0"/>
    <xf numFmtId="172" fontId="5" fillId="0" borderId="0"/>
    <xf numFmtId="172" fontId="5" fillId="0" borderId="0"/>
    <xf numFmtId="0" fontId="5" fillId="0" borderId="0"/>
    <xf numFmtId="0" fontId="5" fillId="0" borderId="0"/>
    <xf numFmtId="0" fontId="73" fillId="0" borderId="0" applyNumberFormat="0" applyFill="0" applyBorder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73" fillId="0" borderId="0" applyNumberFormat="0" applyFill="0" applyBorder="0">
      <alignment vertical="center"/>
    </xf>
    <xf numFmtId="169" fontId="5" fillId="0" borderId="0"/>
    <xf numFmtId="169" fontId="5" fillId="0" borderId="0"/>
    <xf numFmtId="182" fontId="8" fillId="0" borderId="0"/>
    <xf numFmtId="182" fontId="8" fillId="0" borderId="0"/>
    <xf numFmtId="0" fontId="5" fillId="0" borderId="0"/>
    <xf numFmtId="0" fontId="5" fillId="0" borderId="0"/>
    <xf numFmtId="0" fontId="5" fillId="0" borderId="0"/>
    <xf numFmtId="0" fontId="73" fillId="0" borderId="0" applyNumberFormat="0" applyFill="0" applyBorder="0">
      <alignment vertical="center"/>
    </xf>
    <xf numFmtId="0" fontId="5" fillId="0" borderId="0"/>
    <xf numFmtId="169" fontId="5" fillId="0" borderId="0"/>
    <xf numFmtId="169" fontId="5" fillId="0" borderId="0"/>
    <xf numFmtId="0" fontId="5" fillId="0" borderId="0"/>
    <xf numFmtId="169" fontId="1" fillId="0" borderId="0"/>
    <xf numFmtId="0" fontId="5" fillId="0" borderId="0"/>
    <xf numFmtId="169" fontId="5" fillId="0" borderId="0"/>
    <xf numFmtId="169" fontId="5" fillId="0" borderId="0"/>
    <xf numFmtId="169" fontId="1" fillId="0" borderId="0"/>
    <xf numFmtId="169" fontId="1" fillId="0" borderId="0"/>
    <xf numFmtId="0" fontId="5" fillId="0" borderId="0"/>
    <xf numFmtId="172" fontId="5" fillId="0" borderId="0"/>
    <xf numFmtId="169" fontId="5" fillId="61" borderId="24" applyNumberFormat="0" applyFont="0" applyAlignment="0" applyProtection="0"/>
    <xf numFmtId="0" fontId="42" fillId="61" borderId="24" applyNumberFormat="0" applyFont="0" applyAlignment="0" applyProtection="0"/>
    <xf numFmtId="0" fontId="43" fillId="12" borderId="13" applyNumberFormat="0" applyFont="0" applyAlignment="0" applyProtection="0"/>
    <xf numFmtId="0" fontId="42" fillId="61" borderId="24" applyNumberFormat="0" applyFont="0" applyAlignment="0" applyProtection="0"/>
    <xf numFmtId="169" fontId="42" fillId="61" borderId="24" applyNumberFormat="0" applyFont="0" applyAlignment="0" applyProtection="0"/>
    <xf numFmtId="0" fontId="42" fillId="61" borderId="24" applyNumberFormat="0" applyFont="0" applyAlignment="0" applyProtection="0"/>
    <xf numFmtId="0" fontId="42" fillId="61" borderId="24" applyNumberFormat="0" applyFont="0" applyAlignment="0" applyProtection="0"/>
    <xf numFmtId="169" fontId="49" fillId="55" borderId="16" applyNumberFormat="0" applyAlignment="0" applyProtection="0"/>
    <xf numFmtId="169" fontId="56" fillId="55" borderId="19" applyNumberFormat="0" applyAlignment="0" applyProtection="0"/>
    <xf numFmtId="0" fontId="56" fillId="55" borderId="19" applyNumberFormat="0" applyAlignment="0" applyProtection="0"/>
    <xf numFmtId="0" fontId="56" fillId="55" borderId="19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175" fontId="74" fillId="0" borderId="23" applyFont="0" applyFill="0" applyBorder="0" applyAlignment="0" applyProtection="0"/>
    <xf numFmtId="169" fontId="75" fillId="55" borderId="19" applyNumberFormat="0" applyAlignment="0" applyProtection="0"/>
    <xf numFmtId="0" fontId="56" fillId="55" borderId="19" applyNumberFormat="0" applyAlignment="0" applyProtection="0"/>
    <xf numFmtId="0" fontId="31" fillId="10" borderId="10" applyNumberFormat="0" applyAlignment="0" applyProtection="0"/>
    <xf numFmtId="0" fontId="56" fillId="55" borderId="19" applyNumberFormat="0" applyAlignment="0" applyProtection="0"/>
    <xf numFmtId="169" fontId="76" fillId="0" borderId="25" applyNumberFormat="0" applyFill="0" applyAlignment="0" applyProtection="0"/>
    <xf numFmtId="169" fontId="60" fillId="0" borderId="0" applyNumberFormat="0" applyFill="0" applyBorder="0" applyAlignment="0" applyProtection="0"/>
    <xf numFmtId="169" fontId="77" fillId="0" borderId="0" applyNumberFormat="0" applyFill="0" applyBorder="0" applyAlignment="0" applyProtection="0"/>
    <xf numFmtId="169" fontId="7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69" fontId="7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9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69" fontId="81" fillId="0" borderId="20" applyNumberFormat="0" applyFill="0" applyAlignment="0" applyProtection="0"/>
    <xf numFmtId="0" fontId="61" fillId="0" borderId="20" applyNumberFormat="0" applyFill="0" applyAlignment="0" applyProtection="0"/>
    <xf numFmtId="0" fontId="24" fillId="0" borderId="6" applyNumberFormat="0" applyFill="0" applyAlignment="0" applyProtection="0"/>
    <xf numFmtId="0" fontId="61" fillId="0" borderId="20" applyNumberFormat="0" applyFill="0" applyAlignment="0" applyProtection="0"/>
    <xf numFmtId="169" fontId="82" fillId="0" borderId="21" applyNumberFormat="0" applyFill="0" applyAlignment="0" applyProtection="0"/>
    <xf numFmtId="0" fontId="62" fillId="0" borderId="21" applyNumberFormat="0" applyFill="0" applyAlignment="0" applyProtection="0"/>
    <xf numFmtId="0" fontId="25" fillId="0" borderId="7" applyNumberFormat="0" applyFill="0" applyAlignment="0" applyProtection="0"/>
    <xf numFmtId="0" fontId="62" fillId="0" borderId="21" applyNumberFormat="0" applyFill="0" applyAlignment="0" applyProtection="0"/>
    <xf numFmtId="169" fontId="57" fillId="0" borderId="22" applyNumberFormat="0" applyFill="0" applyAlignment="0" applyProtection="0"/>
    <xf numFmtId="0" fontId="58" fillId="0" borderId="22" applyNumberFormat="0" applyFill="0" applyAlignment="0" applyProtection="0"/>
    <xf numFmtId="0" fontId="26" fillId="0" borderId="8" applyNumberFormat="0" applyFill="0" applyAlignment="0" applyProtection="0"/>
    <xf numFmtId="0" fontId="58" fillId="0" borderId="22" applyNumberFormat="0" applyFill="0" applyAlignment="0" applyProtection="0"/>
    <xf numFmtId="169" fontId="83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65" fontId="84" fillId="57" borderId="0" applyFont="0" applyFill="0" applyBorder="0" applyAlignment="0" applyProtection="0"/>
    <xf numFmtId="169" fontId="85" fillId="0" borderId="25" applyNumberFormat="0" applyFill="0" applyAlignment="0" applyProtection="0"/>
    <xf numFmtId="0" fontId="37" fillId="0" borderId="14" applyNumberFormat="0" applyFill="0" applyAlignment="0" applyProtection="0"/>
    <xf numFmtId="169" fontId="80" fillId="0" borderId="0" applyNumberFormat="0" applyFill="0" applyBorder="0" applyAlignment="0" applyProtection="0"/>
    <xf numFmtId="169" fontId="42" fillId="61" borderId="24" applyNumberFormat="0" applyFont="0" applyAlignment="0" applyProtection="0"/>
    <xf numFmtId="169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65" fontId="86" fillId="0" borderId="23" applyFont="0" applyFill="0" applyBorder="0" applyAlignment="0" applyProtection="0"/>
    <xf numFmtId="169" fontId="46" fillId="38" borderId="0" applyNumberFormat="0" applyBorder="0" applyAlignment="0" applyProtection="0"/>
    <xf numFmtId="17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3" fontId="5" fillId="57" borderId="26"/>
    <xf numFmtId="0" fontId="88" fillId="0" borderId="0">
      <alignment vertical="top"/>
    </xf>
    <xf numFmtId="0" fontId="89" fillId="0" borderId="0"/>
    <xf numFmtId="0" fontId="89" fillId="0" borderId="0"/>
    <xf numFmtId="0" fontId="90" fillId="0" borderId="0">
      <alignment horizontal="center" wrapText="1"/>
      <protection locked="0"/>
    </xf>
    <xf numFmtId="184" fontId="5" fillId="0" borderId="0" applyFill="0" applyBorder="0" applyAlignment="0"/>
    <xf numFmtId="0" fontId="5" fillId="0" borderId="0"/>
    <xf numFmtId="0" fontId="89" fillId="0" borderId="0"/>
    <xf numFmtId="0" fontId="5" fillId="0" borderId="0"/>
    <xf numFmtId="0" fontId="5" fillId="0" borderId="0"/>
    <xf numFmtId="0" fontId="5" fillId="0" borderId="0"/>
    <xf numFmtId="0" fontId="8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9" fillId="0" borderId="0"/>
    <xf numFmtId="0" fontId="89" fillId="0" borderId="0"/>
    <xf numFmtId="0" fontId="5" fillId="0" borderId="0"/>
    <xf numFmtId="4" fontId="91" fillId="0" borderId="0">
      <protection locked="0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3" fillId="0" borderId="0"/>
    <xf numFmtId="0" fontId="94" fillId="0" borderId="0" applyNumberFormat="0" applyAlignment="0">
      <alignment horizontal="left"/>
    </xf>
    <xf numFmtId="0" fontId="11" fillId="0" borderId="0" applyNumberFormat="0" applyAlignment="0"/>
    <xf numFmtId="185" fontId="5" fillId="0" borderId="0">
      <protection locked="0"/>
    </xf>
    <xf numFmtId="0" fontId="9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63" fillId="0" borderId="0" applyNumberFormat="0" applyFill="0" applyBorder="0" applyAlignment="0" applyProtection="0"/>
    <xf numFmtId="0" fontId="5" fillId="0" borderId="0"/>
    <xf numFmtId="0" fontId="6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45" fillId="52" borderId="0" applyNumberFormat="0" applyBorder="0" applyAlignment="0" applyProtection="0"/>
    <xf numFmtId="0" fontId="97" fillId="0" borderId="0" applyNumberFormat="0" applyAlignment="0">
      <alignment horizontal="left"/>
    </xf>
    <xf numFmtId="0" fontId="88" fillId="0" borderId="0">
      <alignment vertical="top"/>
    </xf>
    <xf numFmtId="186" fontId="89" fillId="0" borderId="0" applyFont="0" applyFill="0" applyBorder="0" applyAlignment="0" applyProtection="0"/>
    <xf numFmtId="187" fontId="5" fillId="0" borderId="0" applyFont="0" applyFill="0" applyBorder="0" applyAlignment="0" applyProtection="0"/>
    <xf numFmtId="186" fontId="89" fillId="0" borderId="0" applyFont="0" applyFill="0" applyBorder="0" applyAlignment="0" applyProtection="0"/>
    <xf numFmtId="186" fontId="89" fillId="0" borderId="0" applyFont="0" applyFill="0" applyBorder="0" applyAlignment="0" applyProtection="0"/>
    <xf numFmtId="188" fontId="5" fillId="0" borderId="0" applyFont="0" applyFill="0" applyBorder="0" applyAlignment="0" applyProtection="0"/>
    <xf numFmtId="185" fontId="5" fillId="0" borderId="0" applyFont="0" applyFill="0" applyBorder="0" applyAlignment="0" applyProtection="0"/>
    <xf numFmtId="3" fontId="98" fillId="0" borderId="0" applyFont="0" applyFill="0" applyBorder="0" applyAlignment="0" applyProtection="0"/>
    <xf numFmtId="3" fontId="98" fillId="0" borderId="0" applyFont="0" applyFill="0" applyBorder="0" applyAlignment="0" applyProtection="0"/>
    <xf numFmtId="3" fontId="98" fillId="0" borderId="0" applyFont="0" applyFill="0" applyBorder="0" applyAlignment="0" applyProtection="0"/>
    <xf numFmtId="3" fontId="98" fillId="0" borderId="0" applyFont="0" applyFill="0" applyBorder="0" applyAlignment="0" applyProtection="0"/>
    <xf numFmtId="3" fontId="98" fillId="0" borderId="0" applyFont="0" applyFill="0" applyBorder="0" applyAlignment="0" applyProtection="0"/>
    <xf numFmtId="3" fontId="98" fillId="0" borderId="0" applyFont="0" applyFill="0" applyBorder="0" applyAlignment="0" applyProtection="0"/>
    <xf numFmtId="3" fontId="98" fillId="0" borderId="0" applyFont="0" applyFill="0" applyBorder="0" applyAlignment="0" applyProtection="0"/>
    <xf numFmtId="0" fontId="5" fillId="0" borderId="0" applyFont="0" applyFill="0" applyBorder="0" applyAlignment="0" applyProtection="0"/>
    <xf numFmtId="2" fontId="63" fillId="0" borderId="0" applyFill="0" applyBorder="0" applyAlignment="0" applyProtection="0"/>
    <xf numFmtId="189" fontId="63" fillId="0" borderId="0" applyFill="0" applyBorder="0" applyAlignment="0" applyProtection="0"/>
    <xf numFmtId="190" fontId="5" fillId="0" borderId="0">
      <protection locked="0"/>
    </xf>
    <xf numFmtId="38" fontId="64" fillId="59" borderId="0" applyNumberFormat="0" applyBorder="0" applyAlignment="0" applyProtection="0"/>
    <xf numFmtId="0" fontId="84" fillId="0" borderId="27" applyNumberFormat="0" applyAlignment="0" applyProtection="0">
      <alignment horizontal="left" vertical="center"/>
    </xf>
    <xf numFmtId="0" fontId="84" fillId="0" borderId="28">
      <alignment horizontal="left" vertical="center"/>
    </xf>
    <xf numFmtId="0" fontId="99" fillId="0" borderId="0">
      <protection locked="0"/>
    </xf>
    <xf numFmtId="0" fontId="99" fillId="0" borderId="0">
      <protection locked="0"/>
    </xf>
    <xf numFmtId="0" fontId="100" fillId="0" borderId="29">
      <alignment horizontal="right" vertical="center"/>
    </xf>
    <xf numFmtId="0" fontId="64" fillId="0" borderId="29">
      <alignment horizontal="right" vertical="center"/>
    </xf>
    <xf numFmtId="188" fontId="64" fillId="0" borderId="29">
      <alignment horizontal="right" vertical="center"/>
    </xf>
    <xf numFmtId="0" fontId="1" fillId="58" borderId="29">
      <alignment horizontal="center" vertical="center"/>
    </xf>
    <xf numFmtId="0" fontId="5" fillId="58" borderId="29">
      <alignment horizontal="center" vertical="center"/>
    </xf>
    <xf numFmtId="188" fontId="5" fillId="58" borderId="29">
      <alignment horizontal="center" vertical="center"/>
    </xf>
    <xf numFmtId="0" fontId="100" fillId="0" borderId="29">
      <alignment horizontal="right" vertical="center"/>
    </xf>
    <xf numFmtId="0" fontId="64" fillId="0" borderId="29">
      <alignment horizontal="right" vertical="center"/>
    </xf>
    <xf numFmtId="188" fontId="64" fillId="0" borderId="29">
      <alignment horizontal="right" vertical="center"/>
    </xf>
    <xf numFmtId="0" fontId="1" fillId="58" borderId="29">
      <alignment horizontal="left" vertical="center"/>
    </xf>
    <xf numFmtId="0" fontId="5" fillId="58" borderId="29">
      <alignment horizontal="left" vertical="center"/>
    </xf>
    <xf numFmtId="188" fontId="5" fillId="58" borderId="29">
      <alignment horizontal="left" vertical="center"/>
    </xf>
    <xf numFmtId="0" fontId="5" fillId="58" borderId="29">
      <alignment horizontal="center" vertical="center"/>
    </xf>
    <xf numFmtId="188" fontId="5" fillId="58" borderId="29">
      <alignment horizontal="center" vertical="center"/>
    </xf>
    <xf numFmtId="0" fontId="1" fillId="58" borderId="29">
      <alignment horizontal="center" vertical="center"/>
    </xf>
    <xf numFmtId="0" fontId="101" fillId="58" borderId="29">
      <alignment horizontal="center" vertical="center"/>
    </xf>
    <xf numFmtId="0" fontId="102" fillId="58" borderId="29">
      <alignment horizontal="center" vertical="center"/>
    </xf>
    <xf numFmtId="188" fontId="102" fillId="58" borderId="29">
      <alignment horizontal="center" vertical="center"/>
    </xf>
    <xf numFmtId="0" fontId="5" fillId="0" borderId="29">
      <alignment horizontal="left" vertical="top"/>
    </xf>
    <xf numFmtId="188" fontId="5" fillId="0" borderId="29">
      <alignment horizontal="left" vertical="top"/>
    </xf>
    <xf numFmtId="0" fontId="1" fillId="0" borderId="29">
      <alignment horizontal="left" vertical="top"/>
    </xf>
    <xf numFmtId="0" fontId="5" fillId="0" borderId="29">
      <alignment horizontal="left" vertical="center"/>
    </xf>
    <xf numFmtId="188" fontId="5" fillId="0" borderId="29">
      <alignment horizontal="left" vertical="center"/>
    </xf>
    <xf numFmtId="0" fontId="1" fillId="0" borderId="29">
      <alignment horizontal="left" vertical="center"/>
    </xf>
    <xf numFmtId="0" fontId="64" fillId="0" borderId="29">
      <alignment horizontal="right" vertical="center"/>
    </xf>
    <xf numFmtId="188" fontId="64" fillId="0" borderId="29">
      <alignment horizontal="right" vertical="center"/>
    </xf>
    <xf numFmtId="0" fontId="100" fillId="0" borderId="29">
      <alignment horizontal="right" vertical="center"/>
    </xf>
    <xf numFmtId="0" fontId="64" fillId="0" borderId="29">
      <alignment horizontal="center" vertical="center"/>
    </xf>
    <xf numFmtId="188" fontId="64" fillId="0" borderId="29">
      <alignment horizontal="center" vertical="center"/>
    </xf>
    <xf numFmtId="0" fontId="100" fillId="0" borderId="29">
      <alignment horizontal="center" vertical="center"/>
    </xf>
    <xf numFmtId="0" fontId="101" fillId="59" borderId="29"/>
    <xf numFmtId="0" fontId="102" fillId="59" borderId="29"/>
    <xf numFmtId="188" fontId="102" fillId="59" borderId="29"/>
    <xf numFmtId="0" fontId="101" fillId="0" borderId="29">
      <alignment horizontal="center" vertical="center" wrapText="1"/>
    </xf>
    <xf numFmtId="0" fontId="102" fillId="0" borderId="29">
      <alignment horizontal="center" vertical="center" wrapText="1"/>
    </xf>
    <xf numFmtId="188" fontId="102" fillId="0" borderId="29">
      <alignment horizontal="center" vertical="center" wrapText="1"/>
    </xf>
    <xf numFmtId="0" fontId="103" fillId="58" borderId="29">
      <alignment horizontal="left" vertical="center" indent="1"/>
    </xf>
    <xf numFmtId="0" fontId="104" fillId="58" borderId="29">
      <alignment horizontal="left" vertical="center" indent="1"/>
    </xf>
    <xf numFmtId="188" fontId="104" fillId="58" borderId="29">
      <alignment horizontal="left" vertical="center" indent="1"/>
    </xf>
    <xf numFmtId="0" fontId="5" fillId="58" borderId="29">
      <alignment horizontal="left" vertical="center"/>
    </xf>
    <xf numFmtId="188" fontId="5" fillId="58" borderId="29">
      <alignment horizontal="left" vertical="center"/>
    </xf>
    <xf numFmtId="0" fontId="1" fillId="58" borderId="29">
      <alignment horizontal="left" vertical="center"/>
    </xf>
    <xf numFmtId="0" fontId="101" fillId="58" borderId="29">
      <alignment horizontal="center" vertical="center"/>
    </xf>
    <xf numFmtId="0" fontId="102" fillId="58" borderId="29">
      <alignment horizontal="center" vertical="center"/>
    </xf>
    <xf numFmtId="188" fontId="102" fillId="58" borderId="29">
      <alignment horizontal="center" vertical="center"/>
    </xf>
    <xf numFmtId="0" fontId="66" fillId="59" borderId="29">
      <alignment horizontal="center" vertical="center"/>
    </xf>
    <xf numFmtId="188" fontId="66" fillId="59" borderId="29">
      <alignment horizontal="center" vertical="center"/>
    </xf>
    <xf numFmtId="0" fontId="37" fillId="59" borderId="29">
      <alignment horizontal="center" vertical="center"/>
    </xf>
    <xf numFmtId="0" fontId="66" fillId="59" borderId="29">
      <alignment horizontal="left" vertical="center"/>
    </xf>
    <xf numFmtId="188" fontId="66" fillId="59" borderId="29">
      <alignment horizontal="left" vertical="center"/>
    </xf>
    <xf numFmtId="0" fontId="37" fillId="59" borderId="29">
      <alignment horizontal="left" vertical="center"/>
    </xf>
    <xf numFmtId="10" fontId="64" fillId="62" borderId="29" applyNumberFormat="0" applyBorder="0" applyAlignment="0" applyProtection="0"/>
    <xf numFmtId="183" fontId="8" fillId="63" borderId="0"/>
    <xf numFmtId="183" fontId="105" fillId="64" borderId="0"/>
    <xf numFmtId="191" fontId="5" fillId="0" borderId="0" applyFont="0" applyFill="0" applyBorder="0" applyAlignment="0" applyProtection="0"/>
    <xf numFmtId="179" fontId="43" fillId="0" borderId="0" applyFont="0" applyFill="0" applyBorder="0" applyAlignment="0" applyProtection="0"/>
    <xf numFmtId="179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91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79" fontId="1" fillId="0" borderId="0" applyFont="0" applyFill="0" applyBorder="0" applyAlignment="0" applyProtection="0"/>
    <xf numFmtId="191" fontId="106" fillId="0" borderId="0" applyFont="0" applyFill="0" applyBorder="0" applyAlignment="0" applyProtection="0"/>
    <xf numFmtId="179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173" fontId="43" fillId="0" borderId="0" applyFont="0" applyFill="0" applyBorder="0" applyAlignment="0" applyProtection="0"/>
    <xf numFmtId="179" fontId="5" fillId="0" borderId="0" applyFont="0" applyFill="0" applyBorder="0" applyAlignment="0" applyProtection="0"/>
    <xf numFmtId="173" fontId="1" fillId="0" borderId="0" applyFont="0" applyFill="0" applyBorder="0" applyAlignment="0" applyProtection="0"/>
    <xf numFmtId="179" fontId="5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3" fontId="1" fillId="0" borderId="0" applyFont="0" applyFill="0" applyBorder="0" applyAlignment="0" applyProtection="0"/>
    <xf numFmtId="179" fontId="5" fillId="0" borderId="0" applyFont="0" applyFill="0" applyBorder="0" applyAlignment="0" applyProtection="0"/>
    <xf numFmtId="173" fontId="1" fillId="0" borderId="0" applyFont="0" applyFill="0" applyBorder="0" applyAlignment="0" applyProtection="0"/>
    <xf numFmtId="191" fontId="5" fillId="0" borderId="0" applyFont="0" applyFill="0" applyBorder="0" applyAlignment="0" applyProtection="0"/>
    <xf numFmtId="173" fontId="1" fillId="0" borderId="0" applyFont="0" applyFill="0" applyBorder="0" applyAlignment="0" applyProtection="0"/>
    <xf numFmtId="179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3" fontId="1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73" fontId="43" fillId="0" borderId="0" applyFont="0" applyFill="0" applyBorder="0" applyAlignment="0" applyProtection="0"/>
    <xf numFmtId="191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79" fontId="43" fillId="0" borderId="0" applyFont="0" applyFill="0" applyBorder="0" applyAlignment="0" applyProtection="0"/>
    <xf numFmtId="179" fontId="43" fillId="0" borderId="0" applyFont="0" applyFill="0" applyBorder="0" applyAlignment="0" applyProtection="0"/>
    <xf numFmtId="179" fontId="43" fillId="0" borderId="0" applyFont="0" applyFill="0" applyBorder="0" applyAlignment="0" applyProtection="0"/>
    <xf numFmtId="43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3" fontId="1" fillId="0" borderId="0" applyFont="0" applyFill="0" applyBorder="0" applyAlignment="0" applyProtection="0"/>
    <xf numFmtId="191" fontId="5" fillId="0" borderId="0" applyFont="0" applyFill="0" applyBorder="0" applyAlignment="0" applyProtection="0"/>
    <xf numFmtId="19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1" fillId="0" borderId="0" applyFont="0" applyFill="0" applyBorder="0" applyAlignment="0" applyProtection="0"/>
    <xf numFmtId="43" fontId="43" fillId="0" borderId="0" applyFont="0" applyFill="0" applyBorder="0" applyAlignment="0" applyProtection="0"/>
    <xf numFmtId="194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196" fontId="1" fillId="0" borderId="0" applyFont="0" applyFill="0" applyBorder="0" applyAlignment="0" applyProtection="0"/>
    <xf numFmtId="197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99" fontId="5" fillId="0" borderId="0" applyFont="0" applyFill="0" applyBorder="0" applyAlignment="0" applyProtection="0"/>
    <xf numFmtId="200" fontId="63" fillId="0" borderId="0" applyFill="0" applyBorder="0" applyAlignment="0" applyProtection="0"/>
    <xf numFmtId="192" fontId="5" fillId="0" borderId="0"/>
    <xf numFmtId="0" fontId="5" fillId="0" borderId="0"/>
    <xf numFmtId="185" fontId="5" fillId="0" borderId="0"/>
    <xf numFmtId="185" fontId="5" fillId="0" borderId="0"/>
    <xf numFmtId="187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185" fontId="1" fillId="0" borderId="0"/>
    <xf numFmtId="0" fontId="1" fillId="0" borderId="0"/>
    <xf numFmtId="188" fontId="5" fillId="0" borderId="0"/>
    <xf numFmtId="188" fontId="5" fillId="0" borderId="0"/>
    <xf numFmtId="188" fontId="5" fillId="0" borderId="0"/>
    <xf numFmtId="0" fontId="72" fillId="0" borderId="0"/>
    <xf numFmtId="0" fontId="72" fillId="0" borderId="0"/>
    <xf numFmtId="185" fontId="5" fillId="0" borderId="0"/>
    <xf numFmtId="0" fontId="5" fillId="0" borderId="0"/>
    <xf numFmtId="185" fontId="5" fillId="0" borderId="0"/>
    <xf numFmtId="0" fontId="1" fillId="0" borderId="0"/>
    <xf numFmtId="0" fontId="72" fillId="0" borderId="0"/>
    <xf numFmtId="0" fontId="72" fillId="0" borderId="0"/>
    <xf numFmtId="0" fontId="5" fillId="0" borderId="0"/>
    <xf numFmtId="185" fontId="5" fillId="0" borderId="0"/>
    <xf numFmtId="185" fontId="1" fillId="0" borderId="0"/>
    <xf numFmtId="0" fontId="1" fillId="0" borderId="0"/>
    <xf numFmtId="0" fontId="43" fillId="0" borderId="0"/>
    <xf numFmtId="0" fontId="5" fillId="0" borderId="0"/>
    <xf numFmtId="185" fontId="5" fillId="0" borderId="0"/>
    <xf numFmtId="185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185" fontId="5" fillId="0" borderId="0"/>
    <xf numFmtId="185" fontId="1" fillId="0" borderId="0"/>
    <xf numFmtId="0" fontId="1" fillId="0" borderId="0"/>
    <xf numFmtId="0" fontId="5" fillId="0" borderId="0"/>
    <xf numFmtId="185" fontId="5" fillId="0" borderId="0"/>
    <xf numFmtId="185" fontId="1" fillId="0" borderId="0"/>
    <xf numFmtId="0" fontId="5" fillId="0" borderId="0"/>
    <xf numFmtId="185" fontId="5" fillId="0" borderId="0"/>
    <xf numFmtId="185" fontId="1" fillId="0" borderId="0"/>
    <xf numFmtId="0" fontId="1" fillId="0" borderId="0"/>
    <xf numFmtId="185" fontId="5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06" fillId="0" borderId="0"/>
    <xf numFmtId="185" fontId="106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188" fontId="5" fillId="0" borderId="0"/>
    <xf numFmtId="169" fontId="5" fillId="0" borderId="0"/>
    <xf numFmtId="187" fontId="5" fillId="0" borderId="0"/>
    <xf numFmtId="185" fontId="5" fillId="0" borderId="0"/>
    <xf numFmtId="0" fontId="5" fillId="0" borderId="0"/>
    <xf numFmtId="187" fontId="1" fillId="0" borderId="0"/>
    <xf numFmtId="187" fontId="5" fillId="0" borderId="0"/>
    <xf numFmtId="0" fontId="5" fillId="0" borderId="0"/>
    <xf numFmtId="187" fontId="5" fillId="0" borderId="0"/>
    <xf numFmtId="187" fontId="5" fillId="0" borderId="0"/>
    <xf numFmtId="185" fontId="5" fillId="0" borderId="0"/>
    <xf numFmtId="0" fontId="1" fillId="0" borderId="0"/>
    <xf numFmtId="185" fontId="1" fillId="0" borderId="0"/>
    <xf numFmtId="187" fontId="1" fillId="0" borderId="0"/>
    <xf numFmtId="0" fontId="1" fillId="0" borderId="0"/>
    <xf numFmtId="185" fontId="1" fillId="0" borderId="0"/>
    <xf numFmtId="0" fontId="1" fillId="0" borderId="0"/>
    <xf numFmtId="0" fontId="1" fillId="0" borderId="0"/>
    <xf numFmtId="185" fontId="5" fillId="0" borderId="0"/>
    <xf numFmtId="187" fontId="1" fillId="0" borderId="0"/>
    <xf numFmtId="0" fontId="5" fillId="0" borderId="0"/>
    <xf numFmtId="185" fontId="1" fillId="0" borderId="0"/>
    <xf numFmtId="0" fontId="1" fillId="0" borderId="0"/>
    <xf numFmtId="0" fontId="1" fillId="0" borderId="0"/>
    <xf numFmtId="185" fontId="1" fillId="0" borderId="0"/>
    <xf numFmtId="0" fontId="1" fillId="0" borderId="0"/>
    <xf numFmtId="0" fontId="1" fillId="0" borderId="0"/>
    <xf numFmtId="185" fontId="5" fillId="0" borderId="0"/>
    <xf numFmtId="187" fontId="1" fillId="0" borderId="0"/>
    <xf numFmtId="0" fontId="5" fillId="0" borderId="0"/>
    <xf numFmtId="185" fontId="1" fillId="0" borderId="0"/>
    <xf numFmtId="0" fontId="1" fillId="0" borderId="0"/>
    <xf numFmtId="187" fontId="5" fillId="0" borderId="0"/>
    <xf numFmtId="0" fontId="5" fillId="0" borderId="0"/>
    <xf numFmtId="0" fontId="1" fillId="0" borderId="0"/>
    <xf numFmtId="185" fontId="1" fillId="0" borderId="0"/>
    <xf numFmtId="0" fontId="1" fillId="0" borderId="0"/>
    <xf numFmtId="0" fontId="1" fillId="0" borderId="0"/>
    <xf numFmtId="185" fontId="5" fillId="0" borderId="0"/>
    <xf numFmtId="0" fontId="5" fillId="0" borderId="0"/>
    <xf numFmtId="0" fontId="5" fillId="0" borderId="0"/>
    <xf numFmtId="185" fontId="1" fillId="0" borderId="0"/>
    <xf numFmtId="0" fontId="1" fillId="0" borderId="0"/>
    <xf numFmtId="0" fontId="1" fillId="0" borderId="0"/>
    <xf numFmtId="185" fontId="1" fillId="0" borderId="0"/>
    <xf numFmtId="0" fontId="1" fillId="0" borderId="0"/>
    <xf numFmtId="0" fontId="5" fillId="0" borderId="0"/>
    <xf numFmtId="185" fontId="5" fillId="0" borderId="0"/>
    <xf numFmtId="187" fontId="1" fillId="0" borderId="0"/>
    <xf numFmtId="0" fontId="5" fillId="0" borderId="0"/>
    <xf numFmtId="185" fontId="5" fillId="0" borderId="0"/>
    <xf numFmtId="0" fontId="5" fillId="0" borderId="0"/>
    <xf numFmtId="185" fontId="5" fillId="0" borderId="0"/>
    <xf numFmtId="0" fontId="5" fillId="0" borderId="0"/>
    <xf numFmtId="185" fontId="5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185" fontId="5" fillId="0" borderId="0"/>
    <xf numFmtId="0" fontId="5" fillId="0" borderId="0"/>
    <xf numFmtId="185" fontId="5" fillId="0" borderId="0"/>
    <xf numFmtId="0" fontId="5" fillId="0" borderId="0"/>
    <xf numFmtId="188" fontId="1" fillId="0" borderId="0"/>
    <xf numFmtId="187" fontId="5" fillId="0" borderId="0"/>
    <xf numFmtId="0" fontId="1" fillId="0" borderId="0"/>
    <xf numFmtId="185" fontId="1" fillId="0" borderId="0"/>
    <xf numFmtId="187" fontId="5" fillId="0" borderId="0"/>
    <xf numFmtId="0" fontId="1" fillId="0" borderId="0"/>
    <xf numFmtId="0" fontId="1" fillId="0" borderId="0"/>
    <xf numFmtId="185" fontId="1" fillId="0" borderId="0"/>
    <xf numFmtId="0" fontId="1" fillId="0" borderId="0"/>
    <xf numFmtId="0" fontId="1" fillId="0" borderId="0"/>
    <xf numFmtId="185" fontId="1" fillId="0" borderId="0"/>
    <xf numFmtId="0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5" fillId="0" borderId="0"/>
    <xf numFmtId="185" fontId="5" fillId="0" borderId="0"/>
    <xf numFmtId="0" fontId="1" fillId="0" borderId="0"/>
    <xf numFmtId="185" fontId="1" fillId="0" borderId="0"/>
    <xf numFmtId="0" fontId="1" fillId="0" borderId="0"/>
    <xf numFmtId="188" fontId="5" fillId="0" borderId="0"/>
    <xf numFmtId="0" fontId="1" fillId="0" borderId="0"/>
    <xf numFmtId="0" fontId="1" fillId="0" borderId="0"/>
    <xf numFmtId="0" fontId="5" fillId="0" borderId="0"/>
    <xf numFmtId="201" fontId="1" fillId="0" borderId="0"/>
    <xf numFmtId="0" fontId="1" fillId="0" borderId="0"/>
    <xf numFmtId="185" fontId="1" fillId="0" borderId="0"/>
    <xf numFmtId="201" fontId="1" fillId="0" borderId="0"/>
    <xf numFmtId="187" fontId="1" fillId="0" borderId="0"/>
    <xf numFmtId="0" fontId="1" fillId="0" borderId="0"/>
    <xf numFmtId="185" fontId="1" fillId="0" borderId="0"/>
    <xf numFmtId="0" fontId="1" fillId="0" borderId="0"/>
    <xf numFmtId="0" fontId="1" fillId="0" borderId="0"/>
    <xf numFmtId="185" fontId="1" fillId="0" borderId="0"/>
    <xf numFmtId="187" fontId="1" fillId="0" borderId="0"/>
    <xf numFmtId="0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187" fontId="1" fillId="0" borderId="0"/>
    <xf numFmtId="0" fontId="1" fillId="0" borderId="0"/>
    <xf numFmtId="185" fontId="1" fillId="0" borderId="0"/>
    <xf numFmtId="0" fontId="5" fillId="0" borderId="0"/>
    <xf numFmtId="0" fontId="1" fillId="0" borderId="0"/>
    <xf numFmtId="0" fontId="1" fillId="0" borderId="0"/>
    <xf numFmtId="185" fontId="1" fillId="0" borderId="0"/>
    <xf numFmtId="187" fontId="1" fillId="0" borderId="0"/>
    <xf numFmtId="0" fontId="5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5" fillId="0" borderId="0"/>
    <xf numFmtId="185" fontId="5" fillId="0" borderId="0"/>
    <xf numFmtId="0" fontId="1" fillId="0" borderId="0"/>
    <xf numFmtId="185" fontId="1" fillId="0" borderId="0"/>
    <xf numFmtId="188" fontId="1" fillId="0" borderId="0"/>
    <xf numFmtId="0" fontId="1" fillId="0" borderId="0"/>
    <xf numFmtId="0" fontId="1" fillId="0" borderId="0"/>
    <xf numFmtId="0" fontId="1" fillId="0" borderId="0"/>
    <xf numFmtId="185" fontId="1" fillId="0" borderId="0"/>
    <xf numFmtId="187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187" fontId="1" fillId="0" borderId="0"/>
    <xf numFmtId="0" fontId="1" fillId="0" borderId="0"/>
    <xf numFmtId="185" fontId="1" fillId="0" borderId="0"/>
    <xf numFmtId="0" fontId="1" fillId="0" borderId="0"/>
    <xf numFmtId="0" fontId="1" fillId="0" borderId="0"/>
    <xf numFmtId="185" fontId="1" fillId="0" borderId="0"/>
    <xf numFmtId="187" fontId="1" fillId="0" borderId="0"/>
    <xf numFmtId="0" fontId="1" fillId="0" borderId="0"/>
    <xf numFmtId="185" fontId="1" fillId="0" borderId="0"/>
    <xf numFmtId="0" fontId="1" fillId="0" borderId="0"/>
    <xf numFmtId="0" fontId="1" fillId="0" borderId="0"/>
    <xf numFmtId="0" fontId="1" fillId="0" borderId="0"/>
    <xf numFmtId="185" fontId="1" fillId="0" borderId="0"/>
    <xf numFmtId="187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43" fillId="0" borderId="0"/>
    <xf numFmtId="185" fontId="1" fillId="0" borderId="0"/>
    <xf numFmtId="0" fontId="1" fillId="0" borderId="0"/>
    <xf numFmtId="185" fontId="5" fillId="0" borderId="0"/>
    <xf numFmtId="188" fontId="5" fillId="0" borderId="0"/>
    <xf numFmtId="0" fontId="5" fillId="0" borderId="0"/>
    <xf numFmtId="187" fontId="5" fillId="0" borderId="0"/>
    <xf numFmtId="0" fontId="1" fillId="0" borderId="0"/>
    <xf numFmtId="185" fontId="1" fillId="0" borderId="0"/>
    <xf numFmtId="0" fontId="1" fillId="0" borderId="0"/>
    <xf numFmtId="0" fontId="1" fillId="0" borderId="0"/>
    <xf numFmtId="0" fontId="1" fillId="0" borderId="0"/>
    <xf numFmtId="185" fontId="1" fillId="0" borderId="0"/>
    <xf numFmtId="187" fontId="5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5" fillId="0" borderId="0"/>
    <xf numFmtId="185" fontId="5" fillId="0" borderId="0"/>
    <xf numFmtId="0" fontId="5" fillId="0" borderId="0"/>
    <xf numFmtId="185" fontId="1" fillId="0" borderId="0"/>
    <xf numFmtId="0" fontId="1" fillId="0" borderId="0"/>
    <xf numFmtId="0" fontId="1" fillId="0" borderId="0"/>
    <xf numFmtId="185" fontId="1" fillId="0" borderId="0"/>
    <xf numFmtId="0" fontId="43" fillId="0" borderId="0"/>
    <xf numFmtId="185" fontId="1" fillId="0" borderId="0"/>
    <xf numFmtId="0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185" fontId="1" fillId="0" borderId="0"/>
    <xf numFmtId="188" fontId="1" fillId="0" borderId="0"/>
    <xf numFmtId="0" fontId="1" fillId="0" borderId="0"/>
    <xf numFmtId="0" fontId="1" fillId="0" borderId="0"/>
    <xf numFmtId="185" fontId="1" fillId="0" borderId="0"/>
    <xf numFmtId="187" fontId="1" fillId="0" borderId="0"/>
    <xf numFmtId="187" fontId="5" fillId="0" borderId="0"/>
    <xf numFmtId="0" fontId="1" fillId="0" borderId="0"/>
    <xf numFmtId="185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185" fontId="1" fillId="0" borderId="0"/>
    <xf numFmtId="187" fontId="1" fillId="0" borderId="0"/>
    <xf numFmtId="0" fontId="5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1" fillId="0" borderId="0"/>
    <xf numFmtId="185" fontId="1" fillId="0" borderId="0"/>
    <xf numFmtId="0" fontId="5" fillId="0" borderId="0"/>
    <xf numFmtId="185" fontId="5" fillId="0" borderId="0"/>
    <xf numFmtId="0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0" fontId="1" fillId="0" borderId="0"/>
    <xf numFmtId="0" fontId="43" fillId="0" borderId="0"/>
    <xf numFmtId="185" fontId="43" fillId="0" borderId="0"/>
    <xf numFmtId="0" fontId="5" fillId="0" borderId="0"/>
    <xf numFmtId="185" fontId="5" fillId="0" borderId="0"/>
    <xf numFmtId="0" fontId="43" fillId="0" borderId="0"/>
    <xf numFmtId="185" fontId="43" fillId="0" borderId="0"/>
    <xf numFmtId="187" fontId="5" fillId="0" borderId="0"/>
    <xf numFmtId="0" fontId="43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5" fillId="0" borderId="0"/>
    <xf numFmtId="0" fontId="5" fillId="0" borderId="0"/>
    <xf numFmtId="0" fontId="5" fillId="0" borderId="0"/>
    <xf numFmtId="185" fontId="1" fillId="0" borderId="0"/>
    <xf numFmtId="187" fontId="5" fillId="0" borderId="0"/>
    <xf numFmtId="18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2" borderId="13" applyNumberFormat="0" applyFont="0" applyAlignment="0" applyProtection="0"/>
    <xf numFmtId="40" fontId="107" fillId="0" borderId="0" applyFont="0" applyFill="0" applyBorder="0" applyAlignment="0" applyProtection="0"/>
    <xf numFmtId="38" fontId="107" fillId="0" borderId="0" applyFont="0" applyFill="0" applyBorder="0" applyAlignment="0" applyProtection="0"/>
    <xf numFmtId="14" fontId="90" fillId="0" borderId="0">
      <alignment horizontal="center" wrapText="1"/>
      <protection locked="0"/>
    </xf>
    <xf numFmtId="202" fontId="5" fillId="0" borderId="0">
      <protection locked="0"/>
    </xf>
    <xf numFmtId="10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97" fontId="108" fillId="0" borderId="0"/>
    <xf numFmtId="0" fontId="109" fillId="0" borderId="0" applyNumberFormat="0" applyFont="0" applyFill="0" applyBorder="0" applyAlignment="0" applyProtection="0">
      <alignment horizontal="left"/>
    </xf>
    <xf numFmtId="3" fontId="5" fillId="0" borderId="0" applyFont="0" applyFill="0" applyBorder="0" applyAlignment="0" applyProtection="0"/>
    <xf numFmtId="203" fontId="110" fillId="0" borderId="0" applyNumberFormat="0" applyFill="0" applyBorder="0" applyAlignment="0" applyProtection="0">
      <alignment horizontal="left"/>
    </xf>
    <xf numFmtId="38" fontId="110" fillId="0" borderId="0"/>
    <xf numFmtId="40" fontId="111" fillId="0" borderId="0" applyBorder="0">
      <alignment horizontal="right"/>
    </xf>
    <xf numFmtId="43" fontId="1" fillId="0" borderId="0" applyFont="0" applyFill="0" applyBorder="0" applyAlignment="0" applyProtection="0"/>
  </cellStyleXfs>
  <cellXfs count="313">
    <xf numFmtId="0" fontId="0" fillId="0" borderId="0" xfId="0"/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165" fontId="4" fillId="0" borderId="0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center" wrapText="1"/>
    </xf>
    <xf numFmtId="165" fontId="4" fillId="3" borderId="0" xfId="0" applyNumberFormat="1" applyFont="1" applyFill="1" applyBorder="1" applyAlignment="1">
      <alignment vertical="center"/>
    </xf>
    <xf numFmtId="166" fontId="6" fillId="3" borderId="0" xfId="1" applyNumberFormat="1" applyFont="1" applyFill="1" applyBorder="1" applyAlignment="1">
      <alignment horizontal="right" vertical="center"/>
    </xf>
    <xf numFmtId="165" fontId="4" fillId="4" borderId="0" xfId="0" applyNumberFormat="1" applyFont="1" applyFill="1" applyBorder="1" applyAlignment="1">
      <alignment vertical="center"/>
    </xf>
    <xf numFmtId="166" fontId="6" fillId="0" borderId="0" xfId="1" applyNumberFormat="1" applyFont="1" applyFill="1" applyBorder="1" applyAlignment="1">
      <alignment horizontal="right" vertical="center"/>
    </xf>
    <xf numFmtId="166" fontId="6" fillId="3" borderId="1" xfId="1" applyNumberFormat="1" applyFont="1" applyFill="1" applyBorder="1" applyAlignment="1">
      <alignment horizontal="right" vertical="center"/>
    </xf>
    <xf numFmtId="169" fontId="10" fillId="0" borderId="0" xfId="4" applyFont="1"/>
    <xf numFmtId="0" fontId="10" fillId="0" borderId="0" xfId="0" applyFont="1"/>
    <xf numFmtId="166" fontId="12" fillId="0" borderId="0" xfId="1" applyNumberFormat="1" applyFont="1" applyFill="1" applyBorder="1" applyAlignment="1">
      <alignment horizontal="right" vertical="center"/>
    </xf>
    <xf numFmtId="166" fontId="13" fillId="3" borderId="3" xfId="1" applyNumberFormat="1" applyFont="1" applyFill="1" applyBorder="1" applyAlignment="1">
      <alignment horizontal="right" vertical="center"/>
    </xf>
    <xf numFmtId="9" fontId="12" fillId="0" borderId="0" xfId="1" applyFont="1" applyFill="1" applyBorder="1" applyAlignment="1">
      <alignment horizontal="right" vertical="center"/>
    </xf>
    <xf numFmtId="3" fontId="9" fillId="2" borderId="0" xfId="4" applyNumberFormat="1" applyFont="1" applyFill="1" applyBorder="1" applyAlignment="1">
      <alignment horizontal="right" vertical="center" wrapText="1"/>
    </xf>
    <xf numFmtId="166" fontId="15" fillId="2" borderId="3" xfId="1" applyNumberFormat="1" applyFont="1" applyFill="1" applyBorder="1" applyAlignment="1">
      <alignment horizontal="right" vertical="center"/>
    </xf>
    <xf numFmtId="167" fontId="12" fillId="0" borderId="2" xfId="3" applyNumberFormat="1" applyFont="1" applyBorder="1" applyAlignment="1">
      <alignment vertical="center" wrapText="1"/>
    </xf>
    <xf numFmtId="166" fontId="0" fillId="0" borderId="0" xfId="1" applyNumberFormat="1" applyFont="1"/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167" fontId="16" fillId="0" borderId="0" xfId="3" applyNumberFormat="1" applyFont="1" applyBorder="1" applyAlignment="1">
      <alignment vertical="center"/>
    </xf>
    <xf numFmtId="167" fontId="4" fillId="0" borderId="0" xfId="3" applyNumberFormat="1" applyFont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166" fontId="6" fillId="4" borderId="0" xfId="1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165" fontId="16" fillId="0" borderId="0" xfId="0" applyNumberFormat="1" applyFont="1" applyFill="1" applyBorder="1" applyAlignment="1">
      <alignment vertical="center"/>
    </xf>
    <xf numFmtId="0" fontId="17" fillId="0" borderId="3" xfId="0" applyFont="1" applyFill="1" applyBorder="1" applyAlignment="1">
      <alignment vertical="center"/>
    </xf>
    <xf numFmtId="165" fontId="16" fillId="0" borderId="3" xfId="0" applyNumberFormat="1" applyFont="1" applyFill="1" applyBorder="1" applyAlignment="1">
      <alignment vertical="center"/>
    </xf>
    <xf numFmtId="166" fontId="18" fillId="0" borderId="3" xfId="1" applyNumberFormat="1" applyFont="1" applyFill="1" applyBorder="1" applyAlignment="1">
      <alignment horizontal="right" vertical="center"/>
    </xf>
    <xf numFmtId="165" fontId="16" fillId="4" borderId="3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166" fontId="6" fillId="3" borderId="3" xfId="1" applyNumberFormat="1" applyFont="1" applyFill="1" applyBorder="1" applyAlignment="1">
      <alignment horizontal="right" vertical="center"/>
    </xf>
    <xf numFmtId="0" fontId="3" fillId="4" borderId="0" xfId="0" applyFont="1" applyFill="1" applyBorder="1" applyAlignment="1">
      <alignment vertical="center"/>
    </xf>
    <xf numFmtId="167" fontId="19" fillId="0" borderId="2" xfId="3" applyNumberFormat="1" applyFont="1" applyFill="1" applyBorder="1" applyAlignment="1">
      <alignment vertical="center"/>
    </xf>
    <xf numFmtId="2" fontId="4" fillId="0" borderId="2" xfId="1" applyNumberFormat="1" applyFont="1" applyFill="1" applyBorder="1" applyAlignment="1">
      <alignment vertical="center"/>
    </xf>
    <xf numFmtId="0" fontId="16" fillId="0" borderId="2" xfId="0" applyFont="1" applyFill="1" applyBorder="1" applyAlignment="1">
      <alignment vertical="center"/>
    </xf>
    <xf numFmtId="167" fontId="16" fillId="0" borderId="2" xfId="3" applyNumberFormat="1" applyFont="1" applyFill="1" applyBorder="1" applyAlignment="1">
      <alignment vertical="center"/>
    </xf>
    <xf numFmtId="9" fontId="6" fillId="0" borderId="2" xfId="1" applyNumberFormat="1" applyFont="1" applyFill="1" applyBorder="1" applyAlignment="1">
      <alignment horizontal="right" vertical="center"/>
    </xf>
    <xf numFmtId="166" fontId="6" fillId="0" borderId="2" xfId="1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left" vertical="center"/>
    </xf>
    <xf numFmtId="167" fontId="4" fillId="3" borderId="0" xfId="3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167" fontId="4" fillId="0" borderId="0" xfId="3" applyNumberFormat="1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167" fontId="16" fillId="3" borderId="1" xfId="3" applyNumberFormat="1" applyFont="1" applyFill="1" applyBorder="1" applyAlignment="1">
      <alignment vertical="center"/>
    </xf>
    <xf numFmtId="166" fontId="18" fillId="3" borderId="1" xfId="1" applyNumberFormat="1" applyFont="1" applyFill="1" applyBorder="1" applyAlignment="1">
      <alignment horizontal="right" vertical="center"/>
    </xf>
    <xf numFmtId="165" fontId="0" fillId="0" borderId="0" xfId="0" applyNumberFormat="1"/>
    <xf numFmtId="0" fontId="2" fillId="2" borderId="0" xfId="0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right" vertical="center"/>
    </xf>
    <xf numFmtId="0" fontId="3" fillId="5" borderId="0" xfId="0" applyFont="1" applyFill="1" applyBorder="1" applyAlignment="1">
      <alignment vertical="center" wrapText="1"/>
    </xf>
    <xf numFmtId="165" fontId="4" fillId="5" borderId="0" xfId="0" applyNumberFormat="1" applyFont="1" applyFill="1" applyBorder="1" applyAlignment="1">
      <alignment horizontal="center" vertical="center"/>
    </xf>
    <xf numFmtId="9" fontId="6" fillId="5" borderId="0" xfId="2" applyNumberFormat="1" applyFont="1" applyFill="1" applyBorder="1" applyAlignment="1">
      <alignment horizontal="right" vertical="center"/>
    </xf>
    <xf numFmtId="9" fontId="6" fillId="4" borderId="0" xfId="2" applyNumberFormat="1" applyFont="1" applyFill="1" applyBorder="1" applyAlignment="1">
      <alignment horizontal="right" vertical="center"/>
    </xf>
    <xf numFmtId="170" fontId="0" fillId="0" borderId="0" xfId="6" applyNumberFormat="1" applyFont="1"/>
    <xf numFmtId="165" fontId="4" fillId="0" borderId="0" xfId="0" applyNumberFormat="1" applyFont="1" applyFill="1" applyBorder="1" applyAlignment="1">
      <alignment horizontal="center" vertical="center"/>
    </xf>
    <xf numFmtId="9" fontId="6" fillId="0" borderId="0" xfId="2" applyNumberFormat="1" applyFont="1" applyFill="1" applyBorder="1" applyAlignment="1">
      <alignment horizontal="right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4" borderId="0" xfId="0" applyFill="1" applyBorder="1" applyAlignment="1">
      <alignment horizontal="right"/>
    </xf>
    <xf numFmtId="170" fontId="0" fillId="0" borderId="0" xfId="0" applyNumberFormat="1"/>
    <xf numFmtId="0" fontId="0" fillId="5" borderId="0" xfId="0" applyFill="1" applyBorder="1"/>
    <xf numFmtId="44" fontId="0" fillId="0" borderId="0" xfId="6" applyFont="1"/>
    <xf numFmtId="165" fontId="4" fillId="5" borderId="0" xfId="0" quotePrefix="1" applyNumberFormat="1" applyFont="1" applyFill="1" applyBorder="1" applyAlignment="1">
      <alignment horizontal="center" vertical="center"/>
    </xf>
    <xf numFmtId="165" fontId="4" fillId="0" borderId="0" xfId="0" quotePrefix="1" applyNumberFormat="1" applyFont="1" applyFill="1" applyBorder="1" applyAlignment="1">
      <alignment horizontal="center" vertical="center"/>
    </xf>
    <xf numFmtId="0" fontId="0" fillId="5" borderId="0" xfId="0" applyFill="1"/>
    <xf numFmtId="2" fontId="0" fillId="0" borderId="0" xfId="0" applyNumberFormat="1"/>
    <xf numFmtId="167" fontId="4" fillId="0" borderId="0" xfId="3" applyNumberFormat="1" applyFont="1" applyAlignment="1">
      <alignment vertical="center"/>
    </xf>
    <xf numFmtId="167" fontId="16" fillId="0" borderId="0" xfId="3" applyNumberFormat="1" applyFont="1" applyAlignment="1">
      <alignment vertical="center" wrapText="1"/>
    </xf>
    <xf numFmtId="167" fontId="4" fillId="4" borderId="0" xfId="3" applyNumberFormat="1" applyFont="1" applyFill="1" applyAlignment="1">
      <alignment vertical="center"/>
    </xf>
    <xf numFmtId="37" fontId="4" fillId="0" borderId="0" xfId="3" applyFont="1" applyAlignment="1">
      <alignment vertical="center"/>
    </xf>
    <xf numFmtId="167" fontId="16" fillId="0" borderId="0" xfId="3" applyNumberFormat="1" applyFont="1" applyBorder="1" applyAlignment="1">
      <alignment vertical="center" wrapText="1"/>
    </xf>
    <xf numFmtId="167" fontId="4" fillId="4" borderId="0" xfId="3" applyNumberFormat="1" applyFont="1" applyFill="1" applyBorder="1" applyAlignment="1">
      <alignment vertical="center"/>
    </xf>
    <xf numFmtId="167" fontId="16" fillId="0" borderId="0" xfId="3" applyNumberFormat="1" applyFont="1" applyAlignment="1">
      <alignment vertical="center"/>
    </xf>
    <xf numFmtId="167" fontId="16" fillId="0" borderId="4" xfId="3" applyNumberFormat="1" applyFont="1" applyFill="1" applyBorder="1" applyAlignment="1">
      <alignment vertical="center" wrapText="1"/>
    </xf>
    <xf numFmtId="167" fontId="16" fillId="0" borderId="4" xfId="3" applyNumberFormat="1" applyFont="1" applyFill="1" applyBorder="1" applyAlignment="1">
      <alignment vertical="center"/>
    </xf>
    <xf numFmtId="166" fontId="18" fillId="0" borderId="4" xfId="2" applyNumberFormat="1" applyFont="1" applyFill="1" applyBorder="1" applyAlignment="1">
      <alignment horizontal="right" vertical="center"/>
    </xf>
    <xf numFmtId="166" fontId="18" fillId="4" borderId="0" xfId="2" applyNumberFormat="1" applyFont="1" applyFill="1" applyBorder="1" applyAlignment="1">
      <alignment horizontal="right" vertical="center"/>
    </xf>
    <xf numFmtId="37" fontId="16" fillId="0" borderId="0" xfId="3" applyFont="1" applyAlignment="1">
      <alignment vertical="center"/>
    </xf>
    <xf numFmtId="166" fontId="6" fillId="3" borderId="0" xfId="2" applyNumberFormat="1" applyFont="1" applyFill="1" applyBorder="1" applyAlignment="1">
      <alignment horizontal="right" vertical="center"/>
    </xf>
    <xf numFmtId="166" fontId="6" fillId="4" borderId="0" xfId="2" applyNumberFormat="1" applyFont="1" applyFill="1" applyBorder="1" applyAlignment="1">
      <alignment horizontal="right" vertical="center"/>
    </xf>
    <xf numFmtId="167" fontId="4" fillId="0" borderId="0" xfId="3" applyNumberFormat="1" applyFont="1" applyFill="1" applyBorder="1" applyAlignment="1">
      <alignment vertical="center" wrapText="1"/>
    </xf>
    <xf numFmtId="166" fontId="6" fillId="0" borderId="0" xfId="2" applyNumberFormat="1" applyFont="1" applyFill="1" applyBorder="1" applyAlignment="1">
      <alignment horizontal="right" vertical="center"/>
    </xf>
    <xf numFmtId="167" fontId="4" fillId="3" borderId="0" xfId="3" applyNumberFormat="1" applyFont="1" applyFill="1" applyBorder="1" applyAlignment="1">
      <alignment vertical="center" wrapText="1"/>
    </xf>
    <xf numFmtId="167" fontId="16" fillId="3" borderId="5" xfId="3" applyNumberFormat="1" applyFont="1" applyFill="1" applyBorder="1" applyAlignment="1">
      <alignment vertical="center" wrapText="1"/>
    </xf>
    <xf numFmtId="167" fontId="16" fillId="3" borderId="5" xfId="3" applyNumberFormat="1" applyFont="1" applyFill="1" applyBorder="1" applyAlignment="1">
      <alignment vertical="center"/>
    </xf>
    <xf numFmtId="166" fontId="18" fillId="3" borderId="5" xfId="2" applyNumberFormat="1" applyFont="1" applyFill="1" applyBorder="1" applyAlignment="1">
      <alignment horizontal="right" vertical="center"/>
    </xf>
    <xf numFmtId="167" fontId="4" fillId="3" borderId="0" xfId="3" applyNumberFormat="1" applyFont="1" applyFill="1" applyBorder="1" applyAlignment="1">
      <alignment horizontal="center" vertical="center"/>
    </xf>
    <xf numFmtId="167" fontId="4" fillId="0" borderId="0" xfId="3" applyNumberFormat="1" applyFont="1" applyFill="1" applyBorder="1" applyAlignment="1">
      <alignment horizontal="center" vertical="center"/>
    </xf>
    <xf numFmtId="9" fontId="16" fillId="0" borderId="0" xfId="2" applyFont="1" applyAlignment="1">
      <alignment vertical="center"/>
    </xf>
    <xf numFmtId="167" fontId="4" fillId="0" borderId="3" xfId="3" applyNumberFormat="1" applyFont="1" applyFill="1" applyBorder="1" applyAlignment="1">
      <alignment vertical="center" wrapText="1"/>
    </xf>
    <xf numFmtId="167" fontId="4" fillId="0" borderId="3" xfId="3" applyNumberFormat="1" applyFont="1" applyFill="1" applyBorder="1" applyAlignment="1">
      <alignment vertical="center"/>
    </xf>
    <xf numFmtId="166" fontId="6" fillId="0" borderId="3" xfId="2" applyNumberFormat="1" applyFont="1" applyFill="1" applyBorder="1" applyAlignment="1">
      <alignment horizontal="right" vertical="center"/>
    </xf>
    <xf numFmtId="167" fontId="16" fillId="0" borderId="3" xfId="3" applyNumberFormat="1" applyFont="1" applyFill="1" applyBorder="1" applyAlignment="1">
      <alignment vertical="center" wrapText="1"/>
    </xf>
    <xf numFmtId="167" fontId="16" fillId="0" borderId="3" xfId="3" applyNumberFormat="1" applyFont="1" applyFill="1" applyBorder="1" applyAlignment="1">
      <alignment vertical="center"/>
    </xf>
    <xf numFmtId="166" fontId="18" fillId="0" borderId="3" xfId="2" applyNumberFormat="1" applyFont="1" applyFill="1" applyBorder="1" applyAlignment="1">
      <alignment horizontal="right" vertical="center"/>
    </xf>
    <xf numFmtId="167" fontId="16" fillId="3" borderId="0" xfId="3" applyNumberFormat="1" applyFont="1" applyFill="1" applyBorder="1" applyAlignment="1">
      <alignment vertical="center" wrapText="1"/>
    </xf>
    <xf numFmtId="167" fontId="16" fillId="3" borderId="0" xfId="3" applyNumberFormat="1" applyFont="1" applyFill="1" applyBorder="1" applyAlignment="1">
      <alignment horizontal="center" vertical="center"/>
    </xf>
    <xf numFmtId="166" fontId="18" fillId="3" borderId="0" xfId="2" applyNumberFormat="1" applyFont="1" applyFill="1" applyBorder="1" applyAlignment="1">
      <alignment horizontal="right" vertical="center"/>
    </xf>
    <xf numFmtId="167" fontId="16" fillId="3" borderId="3" xfId="3" applyNumberFormat="1" applyFont="1" applyFill="1" applyBorder="1" applyAlignment="1">
      <alignment vertical="center" wrapText="1"/>
    </xf>
    <xf numFmtId="167" fontId="16" fillId="3" borderId="3" xfId="3" applyNumberFormat="1" applyFont="1" applyFill="1" applyBorder="1" applyAlignment="1">
      <alignment vertical="center"/>
    </xf>
    <xf numFmtId="166" fontId="18" fillId="3" borderId="3" xfId="2" applyNumberFormat="1" applyFont="1" applyFill="1" applyBorder="1" applyAlignment="1">
      <alignment horizontal="right" vertical="center"/>
    </xf>
    <xf numFmtId="167" fontId="16" fillId="0" borderId="1" xfId="3" applyNumberFormat="1" applyFont="1" applyFill="1" applyBorder="1" applyAlignment="1">
      <alignment vertical="center" wrapText="1"/>
    </xf>
    <xf numFmtId="167" fontId="16" fillId="0" borderId="1" xfId="3" applyNumberFormat="1" applyFont="1" applyFill="1" applyBorder="1" applyAlignment="1">
      <alignment vertical="center"/>
    </xf>
    <xf numFmtId="166" fontId="18" fillId="0" borderId="1" xfId="2" applyNumberFormat="1" applyFont="1" applyFill="1" applyBorder="1" applyAlignment="1">
      <alignment horizontal="right" vertical="center"/>
    </xf>
    <xf numFmtId="167" fontId="4" fillId="0" borderId="0" xfId="3" applyNumberFormat="1" applyFont="1" applyFill="1" applyAlignment="1">
      <alignment vertical="center" wrapText="1"/>
    </xf>
    <xf numFmtId="167" fontId="4" fillId="0" borderId="0" xfId="3" applyNumberFormat="1" applyFont="1" applyFill="1" applyAlignment="1">
      <alignment vertical="center"/>
    </xf>
    <xf numFmtId="167" fontId="4" fillId="0" borderId="0" xfId="3" applyNumberFormat="1" applyFont="1" applyAlignment="1">
      <alignment vertical="center" wrapText="1"/>
    </xf>
    <xf numFmtId="169" fontId="9" fillId="2" borderId="0" xfId="4" applyNumberFormat="1" applyFont="1" applyFill="1" applyBorder="1" applyAlignment="1">
      <alignment horizontal="center" vertical="center" wrapText="1"/>
    </xf>
    <xf numFmtId="3" fontId="7" fillId="4" borderId="0" xfId="0" applyNumberFormat="1" applyFont="1" applyFill="1" applyBorder="1"/>
    <xf numFmtId="9" fontId="12" fillId="0" borderId="0" xfId="1" applyNumberFormat="1" applyFont="1" applyBorder="1" applyAlignment="1">
      <alignment horizontal="left" vertical="center" wrapText="1"/>
    </xf>
    <xf numFmtId="0" fontId="39" fillId="2" borderId="2" xfId="0" applyFont="1" applyFill="1" applyBorder="1" applyAlignment="1">
      <alignment horizontal="left" vertical="center"/>
    </xf>
    <xf numFmtId="167" fontId="40" fillId="0" borderId="0" xfId="3" applyNumberFormat="1" applyFont="1" applyBorder="1"/>
    <xf numFmtId="0" fontId="39" fillId="2" borderId="0" xfId="0" applyFont="1" applyFill="1" applyBorder="1" applyAlignment="1">
      <alignment horizontal="left" vertical="center"/>
    </xf>
    <xf numFmtId="0" fontId="39" fillId="2" borderId="0" xfId="0" applyFont="1" applyFill="1" applyBorder="1" applyAlignment="1">
      <alignment horizontal="center" vertical="center"/>
    </xf>
    <xf numFmtId="169" fontId="39" fillId="2" borderId="0" xfId="0" applyNumberFormat="1" applyFont="1" applyFill="1" applyBorder="1" applyAlignment="1">
      <alignment horizontal="left" vertical="center"/>
    </xf>
    <xf numFmtId="0" fontId="41" fillId="0" borderId="0" xfId="0" applyFont="1" applyFill="1" applyBorder="1" applyAlignment="1">
      <alignment vertical="center"/>
    </xf>
    <xf numFmtId="167" fontId="16" fillId="0" borderId="0" xfId="3" applyNumberFormat="1" applyFont="1" applyFill="1" applyBorder="1" applyAlignment="1">
      <alignment vertical="center"/>
    </xf>
    <xf numFmtId="37" fontId="16" fillId="3" borderId="0" xfId="3" applyFont="1" applyFill="1" applyBorder="1" applyAlignment="1">
      <alignment vertical="center"/>
    </xf>
    <xf numFmtId="37" fontId="4" fillId="3" borderId="0" xfId="3" applyFont="1" applyFill="1" applyBorder="1" applyAlignment="1">
      <alignment vertical="center"/>
    </xf>
    <xf numFmtId="37" fontId="4" fillId="0" borderId="0" xfId="3" applyFont="1" applyFill="1" applyBorder="1" applyAlignment="1">
      <alignment vertical="center"/>
    </xf>
    <xf numFmtId="37" fontId="16" fillId="0" borderId="0" xfId="3" applyFont="1" applyFill="1" applyBorder="1" applyAlignment="1">
      <alignment vertical="center"/>
    </xf>
    <xf numFmtId="171" fontId="4" fillId="3" borderId="0" xfId="0" applyNumberFormat="1" applyFont="1" applyFill="1" applyBorder="1" applyAlignment="1">
      <alignment vertical="center"/>
    </xf>
    <xf numFmtId="171" fontId="4" fillId="0" borderId="0" xfId="0" applyNumberFormat="1" applyFont="1" applyFill="1" applyBorder="1" applyAlignment="1">
      <alignment vertical="center"/>
    </xf>
    <xf numFmtId="167" fontId="16" fillId="3" borderId="0" xfId="3" applyNumberFormat="1" applyFont="1" applyFill="1" applyBorder="1" applyAlignment="1">
      <alignment vertical="center"/>
    </xf>
    <xf numFmtId="167" fontId="16" fillId="3" borderId="15" xfId="3" applyNumberFormat="1" applyFont="1" applyFill="1" applyBorder="1" applyAlignment="1">
      <alignment vertical="center"/>
    </xf>
    <xf numFmtId="167" fontId="4" fillId="0" borderId="1" xfId="3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7" fontId="12" fillId="0" borderId="0" xfId="3" applyNumberFormat="1" applyFont="1" applyBorder="1" applyAlignment="1">
      <alignment horizontal="left" vertical="center" wrapText="1"/>
    </xf>
    <xf numFmtId="3" fontId="12" fillId="4" borderId="0" xfId="5" applyNumberFormat="1" applyFont="1" applyFill="1" applyBorder="1" applyAlignment="1">
      <alignment horizontal="right" vertical="center"/>
    </xf>
    <xf numFmtId="169" fontId="14" fillId="0" borderId="0" xfId="5" applyFont="1" applyFill="1" applyBorder="1">
      <alignment vertical="center"/>
    </xf>
    <xf numFmtId="169" fontId="12" fillId="0" borderId="0" xfId="5" applyFont="1" applyFill="1" applyBorder="1">
      <alignment vertical="center"/>
    </xf>
    <xf numFmtId="169" fontId="13" fillId="3" borderId="3" xfId="5" applyFont="1" applyFill="1" applyBorder="1">
      <alignment vertical="center"/>
    </xf>
    <xf numFmtId="169" fontId="9" fillId="2" borderId="2" xfId="4" applyNumberFormat="1" applyFont="1" applyFill="1" applyBorder="1" applyAlignment="1">
      <alignment horizontal="center" vertical="center" wrapText="1"/>
    </xf>
    <xf numFmtId="3" fontId="13" fillId="3" borderId="3" xfId="5" applyNumberFormat="1" applyFont="1" applyFill="1" applyBorder="1" applyAlignment="1">
      <alignment horizontal="right" vertical="center"/>
    </xf>
    <xf numFmtId="3" fontId="14" fillId="0" borderId="0" xfId="5" applyNumberFormat="1" applyFont="1" applyFill="1" applyBorder="1" applyAlignment="1">
      <alignment horizontal="right" vertical="center"/>
    </xf>
    <xf numFmtId="3" fontId="12" fillId="0" borderId="0" xfId="5" applyNumberFormat="1" applyFont="1" applyFill="1" applyBorder="1" applyAlignment="1">
      <alignment horizontal="right" vertical="center"/>
    </xf>
    <xf numFmtId="0" fontId="39" fillId="2" borderId="2" xfId="0" applyFont="1" applyFill="1" applyBorder="1" applyAlignment="1">
      <alignment horizontal="center" vertical="center"/>
    </xf>
    <xf numFmtId="167" fontId="87" fillId="0" borderId="0" xfId="3" applyNumberFormat="1" applyFont="1" applyBorder="1" applyAlignment="1">
      <alignment horizontal="center"/>
    </xf>
    <xf numFmtId="167" fontId="87" fillId="0" borderId="0" xfId="3" applyNumberFormat="1" applyFont="1" applyBorder="1"/>
    <xf numFmtId="0" fontId="87" fillId="0" borderId="2" xfId="0" applyFont="1" applyFill="1" applyBorder="1" applyAlignment="1">
      <alignment horizontal="left"/>
    </xf>
    <xf numFmtId="0" fontId="87" fillId="0" borderId="2" xfId="0" applyFont="1" applyFill="1" applyBorder="1" applyAlignment="1">
      <alignment horizontal="center"/>
    </xf>
    <xf numFmtId="37" fontId="87" fillId="0" borderId="2" xfId="0" applyNumberFormat="1" applyFont="1" applyFill="1" applyBorder="1" applyAlignment="1">
      <alignment horizontal="right"/>
    </xf>
    <xf numFmtId="0" fontId="87" fillId="3" borderId="0" xfId="0" applyFont="1" applyFill="1" applyBorder="1" applyAlignment="1">
      <alignment horizontal="left"/>
    </xf>
    <xf numFmtId="0" fontId="87" fillId="3" borderId="0" xfId="0" applyFont="1" applyFill="1" applyBorder="1" applyAlignment="1">
      <alignment horizontal="center"/>
    </xf>
    <xf numFmtId="37" fontId="87" fillId="3" borderId="0" xfId="0" applyNumberFormat="1" applyFont="1" applyFill="1" applyBorder="1" applyAlignment="1">
      <alignment horizontal="right"/>
    </xf>
    <xf numFmtId="0" fontId="87" fillId="0" borderId="0" xfId="0" applyFont="1" applyFill="1" applyBorder="1" applyAlignment="1">
      <alignment horizontal="left"/>
    </xf>
    <xf numFmtId="0" fontId="87" fillId="0" borderId="0" xfId="0" applyFont="1" applyFill="1" applyBorder="1" applyAlignment="1">
      <alignment horizontal="center"/>
    </xf>
    <xf numFmtId="39" fontId="87" fillId="0" borderId="0" xfId="0" applyNumberFormat="1" applyFont="1" applyFill="1" applyBorder="1" applyAlignment="1">
      <alignment horizontal="right"/>
    </xf>
    <xf numFmtId="0" fontId="87" fillId="3" borderId="0" xfId="0" applyFont="1" applyFill="1" applyBorder="1" applyAlignment="1">
      <alignment horizontal="left" wrapText="1"/>
    </xf>
    <xf numFmtId="0" fontId="87" fillId="3" borderId="0" xfId="0" applyFont="1" applyFill="1" applyBorder="1" applyAlignment="1">
      <alignment horizontal="center" vertical="center"/>
    </xf>
    <xf numFmtId="183" fontId="87" fillId="3" borderId="0" xfId="0" applyNumberFormat="1" applyFont="1" applyFill="1" applyBorder="1" applyAlignment="1">
      <alignment horizontal="center"/>
    </xf>
    <xf numFmtId="39" fontId="87" fillId="0" borderId="0" xfId="0" applyNumberFormat="1" applyFont="1" applyFill="1" applyBorder="1" applyAlignment="1">
      <alignment horizontal="center"/>
    </xf>
    <xf numFmtId="9" fontId="0" fillId="0" borderId="0" xfId="1" applyFont="1"/>
    <xf numFmtId="0" fontId="9" fillId="2" borderId="2" xfId="4" applyNumberFormat="1" applyFont="1" applyFill="1" applyBorder="1" applyAlignment="1">
      <alignment horizontal="left" vertical="center" wrapText="1"/>
    </xf>
    <xf numFmtId="167" fontId="12" fillId="0" borderId="0" xfId="3" applyNumberFormat="1" applyFont="1" applyBorder="1" applyAlignment="1">
      <alignment horizontal="left" vertical="center" wrapText="1"/>
    </xf>
    <xf numFmtId="0" fontId="3" fillId="4" borderId="0" xfId="0" applyFont="1" applyFill="1" applyBorder="1" applyAlignment="1">
      <alignment vertical="center" wrapText="1"/>
    </xf>
    <xf numFmtId="167" fontId="7" fillId="4" borderId="0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43" fontId="0" fillId="0" borderId="0" xfId="1272" applyFont="1"/>
    <xf numFmtId="165" fontId="4" fillId="4" borderId="0" xfId="3" applyNumberFormat="1" applyFont="1" applyFill="1" applyBorder="1" applyAlignment="1">
      <alignment vertical="center"/>
    </xf>
    <xf numFmtId="204" fontId="4" fillId="3" borderId="0" xfId="0" applyNumberFormat="1" applyFont="1" applyFill="1" applyBorder="1" applyAlignment="1">
      <alignment vertical="center"/>
    </xf>
    <xf numFmtId="168" fontId="4" fillId="4" borderId="0" xfId="0" applyNumberFormat="1" applyFont="1" applyFill="1" applyBorder="1" applyAlignment="1">
      <alignment vertical="center"/>
    </xf>
    <xf numFmtId="49" fontId="6" fillId="4" borderId="0" xfId="1" applyNumberFormat="1" applyFont="1" applyFill="1" applyBorder="1" applyAlignment="1">
      <alignment horizontal="right" vertical="center"/>
    </xf>
    <xf numFmtId="49" fontId="6" fillId="3" borderId="0" xfId="1" applyNumberFormat="1" applyFont="1" applyFill="1" applyBorder="1" applyAlignment="1">
      <alignment horizontal="right" vertical="center"/>
    </xf>
    <xf numFmtId="9" fontId="12" fillId="4" borderId="0" xfId="1" applyFont="1" applyFill="1" applyBorder="1" applyAlignment="1">
      <alignment horizontal="right" vertical="center"/>
    </xf>
    <xf numFmtId="9" fontId="13" fillId="3" borderId="3" xfId="1" applyFont="1" applyFill="1" applyBorder="1" applyAlignment="1">
      <alignment horizontal="right" vertical="center"/>
    </xf>
    <xf numFmtId="9" fontId="14" fillId="0" borderId="0" xfId="1" applyFont="1" applyFill="1" applyBorder="1" applyAlignment="1">
      <alignment horizontal="right" vertical="center"/>
    </xf>
    <xf numFmtId="9" fontId="9" fillId="2" borderId="0" xfId="1" applyFont="1" applyFill="1" applyBorder="1" applyAlignment="1">
      <alignment horizontal="right" vertical="center" wrapText="1"/>
    </xf>
    <xf numFmtId="0" fontId="87" fillId="0" borderId="0" xfId="0" applyNumberFormat="1" applyFont="1" applyFill="1" applyBorder="1" applyAlignment="1">
      <alignment horizontal="right"/>
    </xf>
    <xf numFmtId="2" fontId="87" fillId="0" borderId="0" xfId="0" applyNumberFormat="1" applyFont="1" applyFill="1" applyBorder="1" applyAlignment="1">
      <alignment horizontal="right"/>
    </xf>
    <xf numFmtId="205" fontId="87" fillId="3" borderId="0" xfId="0" applyNumberFormat="1" applyFont="1" applyFill="1" applyBorder="1" applyAlignment="1">
      <alignment horizontal="right"/>
    </xf>
    <xf numFmtId="9" fontId="87" fillId="3" borderId="0" xfId="1" applyNumberFormat="1" applyFont="1" applyFill="1" applyBorder="1" applyAlignment="1">
      <alignment horizontal="right"/>
    </xf>
    <xf numFmtId="9" fontId="87" fillId="3" borderId="0" xfId="1" applyFont="1" applyFill="1" applyBorder="1" applyAlignment="1">
      <alignment horizontal="right"/>
    </xf>
    <xf numFmtId="0" fontId="87" fillId="4" borderId="1" xfId="0" applyFont="1" applyFill="1" applyBorder="1" applyAlignment="1">
      <alignment horizontal="left"/>
    </xf>
    <xf numFmtId="0" fontId="87" fillId="4" borderId="1" xfId="0" applyFont="1" applyFill="1" applyBorder="1" applyAlignment="1">
      <alignment horizontal="center"/>
    </xf>
    <xf numFmtId="9" fontId="87" fillId="4" borderId="1" xfId="1" applyNumberFormat="1" applyFont="1" applyFill="1" applyBorder="1" applyAlignment="1">
      <alignment horizontal="right"/>
    </xf>
    <xf numFmtId="0" fontId="0" fillId="0" borderId="0" xfId="0" applyNumberFormat="1"/>
    <xf numFmtId="167" fontId="4" fillId="0" borderId="0" xfId="3" applyNumberFormat="1" applyFont="1" applyFill="1" applyBorder="1" applyAlignment="1">
      <alignment horizontal="right" vertical="center"/>
    </xf>
    <xf numFmtId="165" fontId="4" fillId="3" borderId="0" xfId="807" applyNumberFormat="1" applyFont="1" applyFill="1" applyBorder="1" applyAlignment="1">
      <alignment vertical="center"/>
    </xf>
    <xf numFmtId="169" fontId="3" fillId="3" borderId="0" xfId="807" applyFont="1" applyFill="1" applyBorder="1" applyAlignment="1">
      <alignment vertical="center" wrapText="1"/>
    </xf>
    <xf numFmtId="169" fontId="2" fillId="4" borderId="0" xfId="807" applyFont="1" applyFill="1" applyBorder="1" applyAlignment="1">
      <alignment horizontal="center" vertical="center"/>
    </xf>
    <xf numFmtId="169" fontId="2" fillId="2" borderId="0" xfId="807" applyFont="1" applyFill="1" applyBorder="1" applyAlignment="1">
      <alignment horizontal="center" vertical="center"/>
    </xf>
    <xf numFmtId="164" fontId="2" fillId="2" borderId="0" xfId="807" applyNumberFormat="1" applyFont="1" applyFill="1" applyBorder="1" applyAlignment="1">
      <alignment horizontal="center" vertical="center"/>
    </xf>
    <xf numFmtId="169" fontId="2" fillId="2" borderId="0" xfId="807" applyFont="1" applyFill="1" applyBorder="1" applyAlignment="1">
      <alignment horizontal="left" vertical="center" wrapText="1"/>
    </xf>
    <xf numFmtId="169" fontId="2" fillId="2" borderId="2" xfId="807" applyFont="1" applyFill="1" applyBorder="1" applyAlignment="1">
      <alignment horizontal="center" vertical="center"/>
    </xf>
    <xf numFmtId="169" fontId="2" fillId="2" borderId="2" xfId="807" applyFont="1" applyFill="1" applyBorder="1" applyAlignment="1">
      <alignment horizontal="left" vertical="center" wrapText="1"/>
    </xf>
    <xf numFmtId="166" fontId="6" fillId="5" borderId="30" xfId="2" applyNumberFormat="1" applyFont="1" applyFill="1" applyBorder="1" applyAlignment="1">
      <alignment horizontal="right" vertical="center"/>
    </xf>
    <xf numFmtId="166" fontId="6" fillId="5" borderId="0" xfId="2" applyNumberFormat="1" applyFont="1" applyFill="1" applyBorder="1" applyAlignment="1">
      <alignment horizontal="right" vertical="center"/>
    </xf>
    <xf numFmtId="168" fontId="4" fillId="3" borderId="0" xfId="0" applyNumberFormat="1" applyFont="1" applyFill="1" applyBorder="1" applyAlignment="1">
      <alignment horizontal="right" vertical="center"/>
    </xf>
    <xf numFmtId="166" fontId="4" fillId="0" borderId="0" xfId="2" applyNumberFormat="1" applyFont="1" applyFill="1" applyBorder="1" applyAlignment="1">
      <alignment vertical="center"/>
    </xf>
    <xf numFmtId="166" fontId="4" fillId="3" borderId="0" xfId="2" applyNumberFormat="1" applyFont="1" applyFill="1" applyBorder="1" applyAlignment="1">
      <alignment vertical="center"/>
    </xf>
    <xf numFmtId="166" fontId="12" fillId="0" borderId="4" xfId="1" applyNumberFormat="1" applyFont="1" applyFill="1" applyBorder="1" applyAlignment="1">
      <alignment horizontal="right" vertical="center"/>
    </xf>
    <xf numFmtId="166" fontId="12" fillId="0" borderId="5" xfId="1" applyNumberFormat="1" applyFont="1" applyFill="1" applyBorder="1" applyAlignment="1">
      <alignment horizontal="right" vertical="center"/>
    </xf>
    <xf numFmtId="0" fontId="114" fillId="65" borderId="31" xfId="0" applyFont="1" applyFill="1" applyBorder="1" applyAlignment="1">
      <alignment horizontal="center" vertical="center" wrapText="1" readingOrder="1"/>
    </xf>
    <xf numFmtId="0" fontId="115" fillId="66" borderId="31" xfId="0" applyFont="1" applyFill="1" applyBorder="1" applyAlignment="1">
      <alignment horizontal="left" vertical="center" wrapText="1" readingOrder="1"/>
    </xf>
    <xf numFmtId="3" fontId="115" fillId="66" borderId="31" xfId="0" applyNumberFormat="1" applyFont="1" applyFill="1" applyBorder="1" applyAlignment="1">
      <alignment horizontal="center" vertical="center" wrapText="1" readingOrder="1"/>
    </xf>
    <xf numFmtId="9" fontId="115" fillId="66" borderId="31" xfId="0" applyNumberFormat="1" applyFont="1" applyFill="1" applyBorder="1" applyAlignment="1">
      <alignment horizontal="center" vertical="center" wrapText="1" readingOrder="1"/>
    </xf>
    <xf numFmtId="0" fontId="114" fillId="67" borderId="31" xfId="0" applyFont="1" applyFill="1" applyBorder="1" applyAlignment="1">
      <alignment horizontal="left" vertical="center" wrapText="1" readingOrder="1"/>
    </xf>
    <xf numFmtId="3" fontId="114" fillId="67" borderId="31" xfId="0" applyNumberFormat="1" applyFont="1" applyFill="1" applyBorder="1" applyAlignment="1">
      <alignment horizontal="center" vertical="center" wrapText="1" readingOrder="1"/>
    </xf>
    <xf numFmtId="9" fontId="114" fillId="67" borderId="31" xfId="0" applyNumberFormat="1" applyFont="1" applyFill="1" applyBorder="1" applyAlignment="1">
      <alignment horizontal="center" vertical="center" wrapText="1" readingOrder="1"/>
    </xf>
    <xf numFmtId="0" fontId="7" fillId="0" borderId="0" xfId="0" applyFont="1"/>
    <xf numFmtId="189" fontId="115" fillId="66" borderId="31" xfId="0" applyNumberFormat="1" applyFont="1" applyFill="1" applyBorder="1" applyAlignment="1">
      <alignment horizontal="center" vertical="center" wrapText="1" readingOrder="1"/>
    </xf>
    <xf numFmtId="0" fontId="115" fillId="66" borderId="32" xfId="0" applyFont="1" applyFill="1" applyBorder="1" applyAlignment="1">
      <alignment horizontal="left" vertical="center" wrapText="1" readingOrder="1"/>
    </xf>
    <xf numFmtId="3" fontId="115" fillId="66" borderId="32" xfId="0" applyNumberFormat="1" applyFont="1" applyFill="1" applyBorder="1" applyAlignment="1">
      <alignment horizontal="center" vertical="center" wrapText="1" readingOrder="1"/>
    </xf>
    <xf numFmtId="9" fontId="115" fillId="66" borderId="32" xfId="0" applyNumberFormat="1" applyFont="1" applyFill="1" applyBorder="1" applyAlignment="1">
      <alignment horizontal="center" vertical="center" wrapText="1" readingOrder="1"/>
    </xf>
    <xf numFmtId="0" fontId="115" fillId="68" borderId="33" xfId="0" applyFont="1" applyFill="1" applyBorder="1" applyAlignment="1">
      <alignment horizontal="left" vertical="center" wrapText="1" readingOrder="1"/>
    </xf>
    <xf numFmtId="3" fontId="116" fillId="68" borderId="33" xfId="0" applyNumberFormat="1" applyFont="1" applyFill="1" applyBorder="1" applyAlignment="1">
      <alignment horizontal="center" readingOrder="1"/>
    </xf>
    <xf numFmtId="9" fontId="116" fillId="68" borderId="33" xfId="0" applyNumberFormat="1" applyFont="1" applyFill="1" applyBorder="1" applyAlignment="1">
      <alignment horizontal="center" readingOrder="1"/>
    </xf>
    <xf numFmtId="3" fontId="115" fillId="66" borderId="34" xfId="0" applyNumberFormat="1" applyFont="1" applyFill="1" applyBorder="1" applyAlignment="1">
      <alignment horizontal="center" vertical="center" wrapText="1" readingOrder="1"/>
    </xf>
    <xf numFmtId="0" fontId="115" fillId="66" borderId="35" xfId="0" applyFont="1" applyFill="1" applyBorder="1" applyAlignment="1">
      <alignment horizontal="left" vertical="center" wrapText="1" readingOrder="1"/>
    </xf>
    <xf numFmtId="3" fontId="115" fillId="66" borderId="35" xfId="0" applyNumberFormat="1" applyFont="1" applyFill="1" applyBorder="1" applyAlignment="1">
      <alignment horizontal="center" vertical="center" wrapText="1" readingOrder="1"/>
    </xf>
    <xf numFmtId="9" fontId="115" fillId="66" borderId="35" xfId="0" applyNumberFormat="1" applyFont="1" applyFill="1" applyBorder="1" applyAlignment="1">
      <alignment horizontal="center" vertical="center" wrapText="1" readingOrder="1"/>
    </xf>
    <xf numFmtId="189" fontId="115" fillId="66" borderId="35" xfId="0" applyNumberFormat="1" applyFont="1" applyFill="1" applyBorder="1" applyAlignment="1">
      <alignment horizontal="center" vertical="center" wrapText="1" readingOrder="1"/>
    </xf>
    <xf numFmtId="0" fontId="117" fillId="69" borderId="31" xfId="0" applyFont="1" applyFill="1" applyBorder="1" applyAlignment="1">
      <alignment horizontal="left" vertical="center" readingOrder="1"/>
    </xf>
    <xf numFmtId="3" fontId="117" fillId="69" borderId="31" xfId="0" applyNumberFormat="1" applyFont="1" applyFill="1" applyBorder="1" applyAlignment="1">
      <alignment horizontal="center" vertical="center" readingOrder="1"/>
    </xf>
    <xf numFmtId="9" fontId="117" fillId="69" borderId="31" xfId="0" applyNumberFormat="1" applyFont="1" applyFill="1" applyBorder="1" applyAlignment="1">
      <alignment horizontal="center" vertical="center" readingOrder="1"/>
    </xf>
    <xf numFmtId="189" fontId="117" fillId="69" borderId="31" xfId="0" applyNumberFormat="1" applyFont="1" applyFill="1" applyBorder="1" applyAlignment="1">
      <alignment horizontal="center" vertical="center" readingOrder="1"/>
    </xf>
    <xf numFmtId="0" fontId="118" fillId="4" borderId="36" xfId="0" applyFont="1" applyFill="1" applyBorder="1" applyAlignment="1">
      <alignment horizontal="left" vertical="center" wrapText="1" readingOrder="1"/>
    </xf>
    <xf numFmtId="0" fontId="118" fillId="4" borderId="37" xfId="0" applyFont="1" applyFill="1" applyBorder="1" applyAlignment="1">
      <alignment horizontal="left" vertical="center" wrapText="1" readingOrder="1"/>
    </xf>
    <xf numFmtId="0" fontId="118" fillId="4" borderId="38" xfId="0" applyFont="1" applyFill="1" applyBorder="1" applyAlignment="1">
      <alignment horizontal="left" vertical="center" wrapText="1" readingOrder="1"/>
    </xf>
    <xf numFmtId="0" fontId="118" fillId="65" borderId="31" xfId="0" applyFont="1" applyFill="1" applyBorder="1" applyAlignment="1">
      <alignment horizontal="center" vertical="center" wrapText="1" readingOrder="1"/>
    </xf>
    <xf numFmtId="0" fontId="119" fillId="66" borderId="31" xfId="0" applyFont="1" applyFill="1" applyBorder="1" applyAlignment="1">
      <alignment horizontal="left" vertical="center" readingOrder="1"/>
    </xf>
    <xf numFmtId="3" fontId="119" fillId="66" borderId="31" xfId="0" applyNumberFormat="1" applyFont="1" applyFill="1" applyBorder="1" applyAlignment="1">
      <alignment horizontal="center" vertical="center" readingOrder="1"/>
    </xf>
    <xf numFmtId="9" fontId="119" fillId="66" borderId="31" xfId="0" applyNumberFormat="1" applyFont="1" applyFill="1" applyBorder="1" applyAlignment="1">
      <alignment horizontal="center" vertical="center" readingOrder="1"/>
    </xf>
    <xf numFmtId="166" fontId="119" fillId="66" borderId="31" xfId="0" applyNumberFormat="1" applyFont="1" applyFill="1" applyBorder="1" applyAlignment="1">
      <alignment horizontal="center" readingOrder="1"/>
    </xf>
    <xf numFmtId="3" fontId="119" fillId="66" borderId="31" xfId="0" applyNumberFormat="1" applyFont="1" applyFill="1" applyBorder="1" applyAlignment="1">
      <alignment horizontal="center" readingOrder="1"/>
    </xf>
    <xf numFmtId="0" fontId="119" fillId="66" borderId="31" xfId="0" applyFont="1" applyFill="1" applyBorder="1" applyAlignment="1">
      <alignment horizontal="center" readingOrder="1"/>
    </xf>
    <xf numFmtId="0" fontId="120" fillId="67" borderId="31" xfId="0" applyFont="1" applyFill="1" applyBorder="1" applyAlignment="1">
      <alignment horizontal="left" vertical="center" readingOrder="1"/>
    </xf>
    <xf numFmtId="3" fontId="120" fillId="67" borderId="31" xfId="0" applyNumberFormat="1" applyFont="1" applyFill="1" applyBorder="1" applyAlignment="1">
      <alignment horizontal="center" vertical="center" readingOrder="1"/>
    </xf>
    <xf numFmtId="10" fontId="120" fillId="67" borderId="31" xfId="0" applyNumberFormat="1" applyFont="1" applyFill="1" applyBorder="1" applyAlignment="1">
      <alignment horizontal="center" vertical="center" readingOrder="1"/>
    </xf>
    <xf numFmtId="0" fontId="0" fillId="4" borderId="0" xfId="0" applyFill="1"/>
    <xf numFmtId="3" fontId="0" fillId="0" borderId="0" xfId="0" applyNumberFormat="1"/>
    <xf numFmtId="206" fontId="0" fillId="0" borderId="0" xfId="0" applyNumberFormat="1"/>
    <xf numFmtId="168" fontId="0" fillId="0" borderId="0" xfId="0" applyNumberFormat="1"/>
    <xf numFmtId="0" fontId="112" fillId="4" borderId="2" xfId="0" applyFont="1" applyFill="1" applyBorder="1" applyAlignment="1">
      <alignment vertical="center" wrapText="1"/>
    </xf>
    <xf numFmtId="0" fontId="0" fillId="4" borderId="2" xfId="0" applyFill="1" applyBorder="1" applyAlignment="1">
      <alignment wrapText="1"/>
    </xf>
    <xf numFmtId="37" fontId="21" fillId="0" borderId="0" xfId="3" applyFont="1" applyFill="1" applyAlignment="1">
      <alignment horizontal="center" vertical="center"/>
    </xf>
    <xf numFmtId="0" fontId="39" fillId="2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7" fontId="12" fillId="0" borderId="0" xfId="3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18" fillId="65" borderId="36" xfId="0" applyFont="1" applyFill="1" applyBorder="1" applyAlignment="1">
      <alignment horizontal="left" vertical="center" readingOrder="1"/>
    </xf>
    <xf numFmtId="0" fontId="118" fillId="65" borderId="37" xfId="0" applyFont="1" applyFill="1" applyBorder="1" applyAlignment="1">
      <alignment horizontal="left" vertical="center" readingOrder="1"/>
    </xf>
    <xf numFmtId="0" fontId="118" fillId="65" borderId="38" xfId="0" applyFont="1" applyFill="1" applyBorder="1" applyAlignment="1">
      <alignment horizontal="left" vertical="center" readingOrder="1"/>
    </xf>
    <xf numFmtId="0" fontId="118" fillId="65" borderId="36" xfId="0" applyFont="1" applyFill="1" applyBorder="1" applyAlignment="1">
      <alignment horizontal="left" vertical="center" wrapText="1" readingOrder="1"/>
    </xf>
    <xf numFmtId="0" fontId="118" fillId="65" borderId="37" xfId="0" applyFont="1" applyFill="1" applyBorder="1" applyAlignment="1">
      <alignment horizontal="left" vertical="center" wrapText="1" readingOrder="1"/>
    </xf>
    <xf numFmtId="0" fontId="118" fillId="65" borderId="38" xfId="0" applyFont="1" applyFill="1" applyBorder="1" applyAlignment="1">
      <alignment horizontal="left" vertical="center" wrapText="1" readingOrder="1"/>
    </xf>
    <xf numFmtId="0" fontId="0" fillId="0" borderId="39" xfId="0" applyBorder="1" applyAlignment="1">
      <alignment horizontal="center" wrapText="1"/>
    </xf>
    <xf numFmtId="0" fontId="37" fillId="0" borderId="23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0" fontId="37" fillId="0" borderId="23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0" fillId="0" borderId="40" xfId="0" applyBorder="1" applyAlignment="1">
      <alignment horizontal="center" wrapText="1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207" fontId="0" fillId="0" borderId="23" xfId="1272" applyNumberFormat="1" applyFont="1" applyBorder="1"/>
    <xf numFmtId="207" fontId="0" fillId="0" borderId="0" xfId="1272" applyNumberFormat="1" applyFont="1"/>
    <xf numFmtId="9" fontId="0" fillId="0" borderId="0" xfId="1" applyFont="1" applyAlignment="1">
      <alignment horizontal="center"/>
    </xf>
    <xf numFmtId="207" fontId="0" fillId="4" borderId="0" xfId="1272" applyNumberFormat="1" applyFont="1" applyFill="1"/>
    <xf numFmtId="207" fontId="0" fillId="4" borderId="23" xfId="1272" applyNumberFormat="1" applyFont="1" applyFill="1" applyBorder="1"/>
    <xf numFmtId="0" fontId="37" fillId="4" borderId="0" xfId="0" applyFont="1" applyFill="1"/>
    <xf numFmtId="207" fontId="37" fillId="4" borderId="23" xfId="1272" applyNumberFormat="1" applyFont="1" applyFill="1" applyBorder="1"/>
    <xf numFmtId="207" fontId="37" fillId="4" borderId="0" xfId="1272" applyNumberFormat="1" applyFont="1" applyFill="1" applyBorder="1"/>
    <xf numFmtId="9" fontId="37" fillId="0" borderId="0" xfId="1" applyFont="1" applyAlignment="1">
      <alignment horizontal="center"/>
    </xf>
    <xf numFmtId="207" fontId="37" fillId="0" borderId="23" xfId="1272" applyNumberFormat="1" applyFont="1" applyBorder="1"/>
    <xf numFmtId="207" fontId="37" fillId="0" borderId="0" xfId="1272" applyNumberFormat="1" applyFont="1" applyBorder="1"/>
    <xf numFmtId="0" fontId="37" fillId="0" borderId="0" xfId="0" applyFont="1"/>
    <xf numFmtId="9" fontId="0" fillId="4" borderId="0" xfId="1" applyFont="1" applyFill="1" applyAlignment="1">
      <alignment horizontal="center"/>
    </xf>
    <xf numFmtId="0" fontId="37" fillId="0" borderId="0" xfId="0" applyFont="1" applyFill="1"/>
    <xf numFmtId="207" fontId="37" fillId="0" borderId="0" xfId="0" applyNumberFormat="1" applyFont="1"/>
    <xf numFmtId="9" fontId="37" fillId="0" borderId="39" xfId="1" applyFont="1" applyBorder="1" applyAlignment="1">
      <alignment horizontal="center"/>
    </xf>
    <xf numFmtId="0" fontId="0" fillId="0" borderId="42" xfId="0" applyBorder="1"/>
    <xf numFmtId="166" fontId="0" fillId="0" borderId="23" xfId="1" applyNumberFormat="1" applyFont="1" applyBorder="1"/>
    <xf numFmtId="166" fontId="0" fillId="4" borderId="0" xfId="1" applyNumberFormat="1" applyFont="1" applyFill="1"/>
    <xf numFmtId="1" fontId="0" fillId="0" borderId="0" xfId="0" applyNumberFormat="1" applyBorder="1"/>
    <xf numFmtId="166" fontId="0" fillId="0" borderId="0" xfId="1" applyNumberFormat="1" applyFont="1" applyBorder="1"/>
    <xf numFmtId="1" fontId="0" fillId="0" borderId="0" xfId="1" applyNumberFormat="1" applyFont="1" applyBorder="1"/>
    <xf numFmtId="207" fontId="0" fillId="0" borderId="43" xfId="1272" applyNumberFormat="1" applyFont="1" applyBorder="1" applyAlignment="1">
      <alignment horizontal="center"/>
    </xf>
    <xf numFmtId="207" fontId="0" fillId="0" borderId="44" xfId="1272" applyNumberFormat="1" applyFont="1" applyBorder="1" applyAlignment="1">
      <alignment horizontal="center"/>
    </xf>
    <xf numFmtId="207" fontId="0" fillId="0" borderId="23" xfId="1272" applyNumberFormat="1" applyFont="1" applyBorder="1" applyAlignment="1">
      <alignment horizontal="center"/>
    </xf>
    <xf numFmtId="207" fontId="0" fillId="0" borderId="0" xfId="1272" applyNumberFormat="1" applyFont="1" applyBorder="1" applyAlignment="1">
      <alignment horizontal="center"/>
    </xf>
    <xf numFmtId="166" fontId="0" fillId="0" borderId="23" xfId="1" applyNumberFormat="1" applyFont="1" applyFill="1" applyBorder="1"/>
    <xf numFmtId="0" fontId="0" fillId="0" borderId="0" xfId="0" applyFill="1"/>
    <xf numFmtId="166" fontId="37" fillId="0" borderId="23" xfId="1" applyNumberFormat="1" applyFont="1" applyBorder="1"/>
    <xf numFmtId="166" fontId="37" fillId="0" borderId="0" xfId="1" applyNumberFormat="1" applyFont="1" applyBorder="1"/>
    <xf numFmtId="1" fontId="37" fillId="0" borderId="0" xfId="0" applyNumberFormat="1" applyFont="1" applyBorder="1"/>
    <xf numFmtId="1" fontId="37" fillId="0" borderId="0" xfId="1" applyNumberFormat="1" applyFont="1" applyBorder="1"/>
    <xf numFmtId="207" fontId="37" fillId="0" borderId="23" xfId="1272" applyNumberFormat="1" applyFont="1" applyBorder="1" applyAlignment="1">
      <alignment horizontal="center"/>
    </xf>
    <xf numFmtId="207" fontId="37" fillId="0" borderId="0" xfId="1272" applyNumberFormat="1" applyFont="1" applyBorder="1" applyAlignment="1">
      <alignment horizontal="center"/>
    </xf>
    <xf numFmtId="166" fontId="0" fillId="4" borderId="0" xfId="1" applyNumberFormat="1" applyFont="1" applyFill="1" applyBorder="1"/>
    <xf numFmtId="207" fontId="0" fillId="0" borderId="23" xfId="1272" applyNumberFormat="1" applyFont="1" applyFill="1" applyBorder="1" applyAlignment="1">
      <alignment horizontal="center"/>
    </xf>
    <xf numFmtId="207" fontId="0" fillId="4" borderId="0" xfId="1272" applyNumberFormat="1" applyFont="1" applyFill="1" applyAlignment="1">
      <alignment horizontal="center"/>
    </xf>
    <xf numFmtId="0" fontId="37" fillId="0" borderId="39" xfId="0" applyFont="1" applyBorder="1"/>
    <xf numFmtId="166" fontId="37" fillId="0" borderId="0" xfId="1" applyNumberFormat="1" applyFont="1"/>
    <xf numFmtId="0" fontId="0" fillId="0" borderId="0" xfId="0" applyAlignment="1">
      <alignment horizontal="center"/>
    </xf>
    <xf numFmtId="9" fontId="0" fillId="0" borderId="0" xfId="1" applyNumberFormat="1" applyFont="1" applyAlignment="1">
      <alignment horizontal="center"/>
    </xf>
    <xf numFmtId="9" fontId="37" fillId="0" borderId="0" xfId="1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207" fontId="37" fillId="0" borderId="0" xfId="1272" applyNumberFormat="1" applyFont="1"/>
    <xf numFmtId="166" fontId="0" fillId="0" borderId="23" xfId="1" applyNumberFormat="1" applyFont="1" applyBorder="1" applyAlignment="1">
      <alignment horizontal="center"/>
    </xf>
    <xf numFmtId="166" fontId="0" fillId="4" borderId="0" xfId="1272" applyNumberFormat="1" applyFont="1" applyFill="1" applyBorder="1"/>
    <xf numFmtId="166" fontId="0" fillId="0" borderId="0" xfId="1" applyNumberFormat="1" applyFont="1" applyFill="1" applyBorder="1" applyAlignment="1">
      <alignment horizontal="center"/>
    </xf>
    <xf numFmtId="9" fontId="0" fillId="0" borderId="0" xfId="1" applyFont="1" applyBorder="1" applyAlignment="1">
      <alignment horizontal="center"/>
    </xf>
    <xf numFmtId="166" fontId="37" fillId="0" borderId="23" xfId="1" applyNumberFormat="1" applyFont="1" applyBorder="1" applyAlignment="1">
      <alignment horizontal="center"/>
    </xf>
    <xf numFmtId="166" fontId="37" fillId="0" borderId="0" xfId="1" applyNumberFormat="1" applyFont="1" applyBorder="1" applyAlignment="1">
      <alignment horizontal="center"/>
    </xf>
    <xf numFmtId="9" fontId="37" fillId="0" borderId="0" xfId="1" applyFont="1" applyBorder="1" applyAlignment="1">
      <alignment horizontal="center"/>
    </xf>
    <xf numFmtId="9" fontId="0" fillId="0" borderId="0" xfId="1" applyFont="1" applyFill="1" applyBorder="1" applyAlignment="1">
      <alignment horizontal="center"/>
    </xf>
    <xf numFmtId="0" fontId="37" fillId="0" borderId="0" xfId="0" applyFont="1" applyBorder="1"/>
  </cellXfs>
  <cellStyles count="1273">
    <cellStyle name="_x000a_386grabber=M" xfId="8"/>
    <cellStyle name="_x000a_386grabber=M 2" xfId="9"/>
    <cellStyle name="_x000a_386grabber=M 3" xfId="10"/>
    <cellStyle name="_data" xfId="502"/>
    <cellStyle name="_Flujo Anual SDC 123 al 23 06 09" xfId="503"/>
    <cellStyle name="_Formatos Inmob LPSA 2009 - HU" xfId="504"/>
    <cellStyle name="_GGPP ENERO vers 03 (2)" xfId="505"/>
    <cellStyle name="20% - Accent1" xfId="11"/>
    <cellStyle name="20% - Accent1 2" xfId="12"/>
    <cellStyle name="20% - Accent1 3" xfId="13"/>
    <cellStyle name="20% - Accent2" xfId="14"/>
    <cellStyle name="20% - Accent2 2" xfId="15"/>
    <cellStyle name="20% - Accent2 3" xfId="16"/>
    <cellStyle name="20% - Accent3" xfId="17"/>
    <cellStyle name="20% - Accent3 2" xfId="18"/>
    <cellStyle name="20% - Accent3 3" xfId="19"/>
    <cellStyle name="20% - Accent4" xfId="20"/>
    <cellStyle name="20% - Accent4 2" xfId="21"/>
    <cellStyle name="20% - Accent4 3" xfId="22"/>
    <cellStyle name="20% - Accent5" xfId="23"/>
    <cellStyle name="20% - Accent5 2" xfId="24"/>
    <cellStyle name="20% - Accent5 3" xfId="25"/>
    <cellStyle name="20% - Accent6" xfId="26"/>
    <cellStyle name="20% - Accent6 2" xfId="27"/>
    <cellStyle name="20% - Accent6 3" xfId="28"/>
    <cellStyle name="20% - akcent 1" xfId="29"/>
    <cellStyle name="20% - akcent 2" xfId="30"/>
    <cellStyle name="20% - akcent 3" xfId="31"/>
    <cellStyle name="20% - akcent 4" xfId="32"/>
    <cellStyle name="20% - akcent 5" xfId="33"/>
    <cellStyle name="20% - akcent 6" xfId="34"/>
    <cellStyle name="20% - Énfasis1 2" xfId="35"/>
    <cellStyle name="20% - Énfasis1 3" xfId="36"/>
    <cellStyle name="20% - Énfasis1 3 2" xfId="37"/>
    <cellStyle name="20% - Énfasis1 4" xfId="38"/>
    <cellStyle name="20% - Énfasis2 2" xfId="39"/>
    <cellStyle name="20% - Énfasis2 3" xfId="40"/>
    <cellStyle name="20% - Énfasis2 3 2" xfId="41"/>
    <cellStyle name="20% - Énfasis2 4" xfId="42"/>
    <cellStyle name="20% - Énfasis3 2" xfId="43"/>
    <cellStyle name="20% - Énfasis3 3" xfId="44"/>
    <cellStyle name="20% - Énfasis3 3 2" xfId="45"/>
    <cellStyle name="20% - Énfasis3 4" xfId="46"/>
    <cellStyle name="20% - Énfasis4 2" xfId="47"/>
    <cellStyle name="20% - Énfasis4 3" xfId="48"/>
    <cellStyle name="20% - Énfasis4 3 2" xfId="49"/>
    <cellStyle name="20% - Énfasis4 4" xfId="50"/>
    <cellStyle name="20% - Énfasis5 2" xfId="51"/>
    <cellStyle name="20% - Énfasis5 3" xfId="52"/>
    <cellStyle name="20% - Énfasis5 3 2" xfId="53"/>
    <cellStyle name="20% - Énfasis5 4" xfId="54"/>
    <cellStyle name="20% - Énfasis6 2" xfId="55"/>
    <cellStyle name="20% - Énfasis6 3" xfId="56"/>
    <cellStyle name="20% - Énfasis6 3 2" xfId="57"/>
    <cellStyle name="20% - Énfasis6 4" xfId="58"/>
    <cellStyle name="40% - Accent1" xfId="59"/>
    <cellStyle name="40% - Accent1 2" xfId="60"/>
    <cellStyle name="40% - Accent1 3" xfId="61"/>
    <cellStyle name="40% - Accent2" xfId="62"/>
    <cellStyle name="40% - Accent2 2" xfId="63"/>
    <cellStyle name="40% - Accent2 3" xfId="64"/>
    <cellStyle name="40% - Accent3" xfId="65"/>
    <cellStyle name="40% - Accent3 2" xfId="66"/>
    <cellStyle name="40% - Accent3 3" xfId="67"/>
    <cellStyle name="40% - Accent4" xfId="68"/>
    <cellStyle name="40% - Accent4 2" xfId="69"/>
    <cellStyle name="40% - Accent4 3" xfId="70"/>
    <cellStyle name="40% - Accent5" xfId="71"/>
    <cellStyle name="40% - Accent5 2" xfId="72"/>
    <cellStyle name="40% - Accent5 3" xfId="73"/>
    <cellStyle name="40% - Accent6" xfId="74"/>
    <cellStyle name="40% - Accent6 2" xfId="75"/>
    <cellStyle name="40% - Accent6 3" xfId="76"/>
    <cellStyle name="40% - akcent 1" xfId="77"/>
    <cellStyle name="40% - akcent 1 2" xfId="78"/>
    <cellStyle name="40% - akcent 2" xfId="79"/>
    <cellStyle name="40% - akcent 3" xfId="80"/>
    <cellStyle name="40% - akcent 4" xfId="81"/>
    <cellStyle name="40% - akcent 5" xfId="82"/>
    <cellStyle name="40% - akcent 6" xfId="83"/>
    <cellStyle name="40% - Énfasis1 2" xfId="84"/>
    <cellStyle name="40% - Énfasis1 3" xfId="85"/>
    <cellStyle name="40% - Énfasis1 3 2" xfId="86"/>
    <cellStyle name="40% - Énfasis1 4" xfId="87"/>
    <cellStyle name="40% - Énfasis2 2" xfId="88"/>
    <cellStyle name="40% - Énfasis2 3" xfId="89"/>
    <cellStyle name="40% - Énfasis2 3 2" xfId="90"/>
    <cellStyle name="40% - Énfasis2 4" xfId="91"/>
    <cellStyle name="40% - Énfasis3 2" xfId="92"/>
    <cellStyle name="40% - Énfasis3 3" xfId="93"/>
    <cellStyle name="40% - Énfasis3 3 2" xfId="94"/>
    <cellStyle name="40% - Énfasis3 4" xfId="95"/>
    <cellStyle name="40% - Énfasis4 2" xfId="96"/>
    <cellStyle name="40% - Énfasis4 3" xfId="97"/>
    <cellStyle name="40% - Énfasis4 3 2" xfId="98"/>
    <cellStyle name="40% - Énfasis4 4" xfId="99"/>
    <cellStyle name="40% - Énfasis5 2" xfId="100"/>
    <cellStyle name="40% - Énfasis5 3" xfId="101"/>
    <cellStyle name="40% - Énfasis5 3 2" xfId="102"/>
    <cellStyle name="40% - Énfasis5 4" xfId="103"/>
    <cellStyle name="40% - Énfasis6 2" xfId="104"/>
    <cellStyle name="40% - Énfasis6 3" xfId="105"/>
    <cellStyle name="40% - Énfasis6 3 2" xfId="106"/>
    <cellStyle name="40% - Énfasis6 4" xfId="107"/>
    <cellStyle name="60% - Accent1" xfId="108"/>
    <cellStyle name="60% - Accent1 2" xfId="109"/>
    <cellStyle name="60% - Accent1 3" xfId="110"/>
    <cellStyle name="60% - Accent2" xfId="111"/>
    <cellStyle name="60% - Accent2 2" xfId="112"/>
    <cellStyle name="60% - Accent2 3" xfId="113"/>
    <cellStyle name="60% - Accent3" xfId="114"/>
    <cellStyle name="60% - Accent3 2" xfId="115"/>
    <cellStyle name="60% - Accent3 3" xfId="116"/>
    <cellStyle name="60% - Accent4" xfId="117"/>
    <cellStyle name="60% - Accent4 2" xfId="118"/>
    <cellStyle name="60% - Accent4 3" xfId="119"/>
    <cellStyle name="60% - Accent5" xfId="120"/>
    <cellStyle name="60% - Accent5 2" xfId="121"/>
    <cellStyle name="60% - Accent5 3" xfId="122"/>
    <cellStyle name="60% - Accent6" xfId="123"/>
    <cellStyle name="60% - Accent6 2" xfId="124"/>
    <cellStyle name="60% - Accent6 3" xfId="125"/>
    <cellStyle name="60% - akcent 1" xfId="126"/>
    <cellStyle name="60% - akcent 1 10" xfId="127"/>
    <cellStyle name="60% - akcent 1 2" xfId="128"/>
    <cellStyle name="60% - akcent 1 3" xfId="129"/>
    <cellStyle name="60% - akcent 1 4" xfId="130"/>
    <cellStyle name="60% - akcent 1 5" xfId="131"/>
    <cellStyle name="60% - akcent 1 6" xfId="132"/>
    <cellStyle name="60% - akcent 1 7" xfId="133"/>
    <cellStyle name="60% - akcent 1 8" xfId="134"/>
    <cellStyle name="60% - akcent 1 9" xfId="135"/>
    <cellStyle name="60% - akcent 2" xfId="136"/>
    <cellStyle name="60% - akcent 3" xfId="137"/>
    <cellStyle name="60% - akcent 4" xfId="138"/>
    <cellStyle name="60% - akcent 5" xfId="139"/>
    <cellStyle name="60% - akcent 6" xfId="140"/>
    <cellStyle name="60% - Énfasis1 2" xfId="141"/>
    <cellStyle name="60% - Énfasis1 3" xfId="142"/>
    <cellStyle name="60% - Énfasis1 3 2" xfId="143"/>
    <cellStyle name="60% - Énfasis1 4" xfId="144"/>
    <cellStyle name="60% - Énfasis2 2" xfId="145"/>
    <cellStyle name="60% - Énfasis2 3" xfId="146"/>
    <cellStyle name="60% - Énfasis2 3 2" xfId="147"/>
    <cellStyle name="60% - Énfasis2 4" xfId="148"/>
    <cellStyle name="60% - Énfasis3 2" xfId="149"/>
    <cellStyle name="60% - Énfasis3 3" xfId="150"/>
    <cellStyle name="60% - Énfasis3 3 2" xfId="151"/>
    <cellStyle name="60% - Énfasis3 4" xfId="152"/>
    <cellStyle name="60% - Énfasis4 2" xfId="153"/>
    <cellStyle name="60% - Énfasis4 3" xfId="154"/>
    <cellStyle name="60% - Énfasis4 3 2" xfId="155"/>
    <cellStyle name="60% - Énfasis4 4" xfId="156"/>
    <cellStyle name="60% - Énfasis5 2" xfId="157"/>
    <cellStyle name="60% - Énfasis5 3" xfId="158"/>
    <cellStyle name="60% - Énfasis5 3 2" xfId="159"/>
    <cellStyle name="60% - Énfasis5 4" xfId="160"/>
    <cellStyle name="60% - Énfasis6 2" xfId="161"/>
    <cellStyle name="60% - Énfasis6 3" xfId="162"/>
    <cellStyle name="60% - Énfasis6 3 2" xfId="163"/>
    <cellStyle name="60% - Énfasis6 4" xfId="164"/>
    <cellStyle name="Accent1" xfId="165"/>
    <cellStyle name="Accent1 2" xfId="166"/>
    <cellStyle name="Accent1 3" xfId="167"/>
    <cellStyle name="Accent2" xfId="168"/>
    <cellStyle name="Accent2 2" xfId="169"/>
    <cellStyle name="Accent2 3" xfId="170"/>
    <cellStyle name="Accent3" xfId="171"/>
    <cellStyle name="Accent3 2" xfId="172"/>
    <cellStyle name="Accent3 3" xfId="173"/>
    <cellStyle name="Accent4" xfId="174"/>
    <cellStyle name="Accent4 2" xfId="175"/>
    <cellStyle name="Accent4 3" xfId="176"/>
    <cellStyle name="Accent5" xfId="177"/>
    <cellStyle name="Accent5 2" xfId="178"/>
    <cellStyle name="Accent5 3" xfId="179"/>
    <cellStyle name="Accent6" xfId="180"/>
    <cellStyle name="Accent6 2" xfId="181"/>
    <cellStyle name="Accent6 3" xfId="182"/>
    <cellStyle name="Akcent 1" xfId="183"/>
    <cellStyle name="Akcent 2" xfId="184"/>
    <cellStyle name="Akcent 3" xfId="185"/>
    <cellStyle name="Akcent 4" xfId="186"/>
    <cellStyle name="Akcent 5" xfId="187"/>
    <cellStyle name="Akcent 6" xfId="188"/>
    <cellStyle name="args.style" xfId="506"/>
    <cellStyle name="Bad" xfId="189"/>
    <cellStyle name="Bad 2" xfId="190"/>
    <cellStyle name="Bad 3" xfId="191"/>
    <cellStyle name="bstitutes]_x000d__x000a_; The following mappings take Word for MS-DOS names, PostScript names, and TrueType_x000d__x000a_; names into account" xfId="192"/>
    <cellStyle name="Buena 2" xfId="193"/>
    <cellStyle name="Buena 3" xfId="194"/>
    <cellStyle name="Buena 3 2" xfId="195"/>
    <cellStyle name="Buena 4" xfId="196"/>
    <cellStyle name="Calc Currency (0)" xfId="507"/>
    <cellStyle name="Calculation" xfId="197"/>
    <cellStyle name="Calculation 2" xfId="198"/>
    <cellStyle name="Calculation 3" xfId="199"/>
    <cellStyle name="Cálculo 2" xfId="200"/>
    <cellStyle name="Cálculo 3" xfId="201"/>
    <cellStyle name="Cálculo 3 2" xfId="202"/>
    <cellStyle name="Cálculo 4" xfId="203"/>
    <cellStyle name="Cancel" xfId="508"/>
    <cellStyle name="Cancel 2" xfId="509"/>
    <cellStyle name="Cancel 2 2" xfId="510"/>
    <cellStyle name="Cancel 2 3" xfId="511"/>
    <cellStyle name="Cancel 2 4" xfId="512"/>
    <cellStyle name="Cancel 3" xfId="513"/>
    <cellStyle name="Cancel 3 2" xfId="514"/>
    <cellStyle name="Cancel 3 3" xfId="515"/>
    <cellStyle name="Cancel 3 4" xfId="516"/>
    <cellStyle name="Cancel 4" xfId="517"/>
    <cellStyle name="Cancel 5" xfId="518"/>
    <cellStyle name="Cancel 6" xfId="519"/>
    <cellStyle name="Cancel 7" xfId="520"/>
    <cellStyle name="Cancel_GGyPP DOLARES Final1 " xfId="521"/>
    <cellStyle name="Celda de comprobación 2" xfId="204"/>
    <cellStyle name="Celda de comprobación 3" xfId="205"/>
    <cellStyle name="Celda de comprobación 3 2" xfId="206"/>
    <cellStyle name="Celda de comprobación 4" xfId="207"/>
    <cellStyle name="Celda vinculada 2" xfId="208"/>
    <cellStyle name="Celda vinculada 3" xfId="209"/>
    <cellStyle name="Celda vinculada 3 2" xfId="210"/>
    <cellStyle name="Celda vinculada 4" xfId="211"/>
    <cellStyle name="Check Cell" xfId="212"/>
    <cellStyle name="Check Cell 2" xfId="213"/>
    <cellStyle name="Check Cell 3" xfId="214"/>
    <cellStyle name="Comma" xfId="522"/>
    <cellStyle name="Comma [0]_!!!GO" xfId="523"/>
    <cellStyle name="Comma_!!!GO" xfId="524"/>
    <cellStyle name="Comma0 - Modelo1" xfId="525"/>
    <cellStyle name="Comma0 - Style1" xfId="526"/>
    <cellStyle name="Comma0 - Style2" xfId="527"/>
    <cellStyle name="Comma1 - Modelo2" xfId="528"/>
    <cellStyle name="Comma1 - Style1" xfId="529"/>
    <cellStyle name="Comma1 - Style2" xfId="530"/>
    <cellStyle name="Copied" xfId="531"/>
    <cellStyle name="COST1" xfId="532"/>
    <cellStyle name="CUADROS" xfId="215"/>
    <cellStyle name="CUADROS 2" xfId="216"/>
    <cellStyle name="Currency" xfId="533"/>
    <cellStyle name="Currency [0]_!!!GO" xfId="534"/>
    <cellStyle name="Currency_!!!GO" xfId="535"/>
    <cellStyle name="Dane wejściowe" xfId="217"/>
    <cellStyle name="Dane wyjściowe" xfId="218"/>
    <cellStyle name="DIA" xfId="536"/>
    <cellStyle name="Diseño" xfId="537"/>
    <cellStyle name="Dobre" xfId="219"/>
    <cellStyle name="ENCABEZ1" xfId="538"/>
    <cellStyle name="ENCABEZ2" xfId="539"/>
    <cellStyle name="Encabezado 1" xfId="540"/>
    <cellStyle name="Encabezado 2" xfId="541"/>
    <cellStyle name="Encabezado 4 2" xfId="220"/>
    <cellStyle name="Encabezado 4 3" xfId="221"/>
    <cellStyle name="Encabezado 4 3 2" xfId="222"/>
    <cellStyle name="Encabezado 4 4" xfId="223"/>
    <cellStyle name="Énfasis1 2" xfId="224"/>
    <cellStyle name="Énfasis1 2 2" xfId="542"/>
    <cellStyle name="Énfasis1 2 3" xfId="543"/>
    <cellStyle name="Énfasis1 2 4" xfId="544"/>
    <cellStyle name="Énfasis1 3" xfId="225"/>
    <cellStyle name="Énfasis1 3 2" xfId="226"/>
    <cellStyle name="Énfasis1 3 2 2" xfId="545"/>
    <cellStyle name="Énfasis1 3 3" xfId="546"/>
    <cellStyle name="Énfasis1 3 4" xfId="547"/>
    <cellStyle name="Énfasis1 4" xfId="227"/>
    <cellStyle name="Énfasis1 4 2" xfId="548"/>
    <cellStyle name="Énfasis1 4 3" xfId="549"/>
    <cellStyle name="Énfasis1 4 4" xfId="550"/>
    <cellStyle name="Énfasis1 5" xfId="551"/>
    <cellStyle name="Énfasis1 5 2" xfId="552"/>
    <cellStyle name="Énfasis1 5 3" xfId="553"/>
    <cellStyle name="Énfasis1 6" xfId="554"/>
    <cellStyle name="Énfasis1 6 2" xfId="555"/>
    <cellStyle name="Énfasis1 6 3" xfId="556"/>
    <cellStyle name="Énfasis1 7" xfId="557"/>
    <cellStyle name="Énfasis1 8" xfId="558"/>
    <cellStyle name="Énfasis2 2" xfId="228"/>
    <cellStyle name="Énfasis2 2 2" xfId="559"/>
    <cellStyle name="Énfasis2 2 3" xfId="560"/>
    <cellStyle name="Énfasis2 2 4" xfId="561"/>
    <cellStyle name="Énfasis2 3" xfId="229"/>
    <cellStyle name="Énfasis2 3 2" xfId="230"/>
    <cellStyle name="Énfasis2 3 2 2" xfId="562"/>
    <cellStyle name="Énfasis2 3 3" xfId="563"/>
    <cellStyle name="Énfasis2 3 4" xfId="564"/>
    <cellStyle name="Énfasis2 4" xfId="231"/>
    <cellStyle name="Énfasis2 4 2" xfId="565"/>
    <cellStyle name="Énfasis2 4 3" xfId="566"/>
    <cellStyle name="Énfasis2 4 4" xfId="567"/>
    <cellStyle name="Énfasis2 5" xfId="568"/>
    <cellStyle name="Énfasis2 5 2" xfId="569"/>
    <cellStyle name="Énfasis2 5 3" xfId="570"/>
    <cellStyle name="Énfasis2 6" xfId="571"/>
    <cellStyle name="Énfasis2 6 2" xfId="572"/>
    <cellStyle name="Énfasis2 6 3" xfId="573"/>
    <cellStyle name="Énfasis2 7" xfId="574"/>
    <cellStyle name="Énfasis2 8" xfId="575"/>
    <cellStyle name="Énfasis3 2" xfId="232"/>
    <cellStyle name="Énfasis3 3" xfId="233"/>
    <cellStyle name="Énfasis3 3 2" xfId="234"/>
    <cellStyle name="Énfasis3 4" xfId="235"/>
    <cellStyle name="Énfasis4 2" xfId="236"/>
    <cellStyle name="Énfasis4 3" xfId="237"/>
    <cellStyle name="Énfasis4 3 2" xfId="238"/>
    <cellStyle name="Énfasis4 4" xfId="239"/>
    <cellStyle name="Énfasis5 2" xfId="240"/>
    <cellStyle name="Énfasis5 3" xfId="241"/>
    <cellStyle name="Énfasis5 3 2" xfId="242"/>
    <cellStyle name="Énfasis5 4" xfId="243"/>
    <cellStyle name="Énfasis6 2" xfId="244"/>
    <cellStyle name="Énfasis6 3" xfId="245"/>
    <cellStyle name="Énfasis6 3 2" xfId="246"/>
    <cellStyle name="Énfasis6 4" xfId="247"/>
    <cellStyle name="Entered" xfId="576"/>
    <cellStyle name="Entrada 2" xfId="248"/>
    <cellStyle name="Entrada 3" xfId="249"/>
    <cellStyle name="Entrada 3 2" xfId="250"/>
    <cellStyle name="Entrada 4" xfId="251"/>
    <cellStyle name="Estilo 1" xfId="577"/>
    <cellStyle name="Euro" xfId="252"/>
    <cellStyle name="Euro 2" xfId="253"/>
    <cellStyle name="Euro 2 2" xfId="578"/>
    <cellStyle name="Euro 2 3" xfId="579"/>
    <cellStyle name="Euro 3" xfId="254"/>
    <cellStyle name="Euro 3 2" xfId="255"/>
    <cellStyle name="Euro 3 3" xfId="580"/>
    <cellStyle name="Euro 4" xfId="256"/>
    <cellStyle name="Euro 4 2" xfId="581"/>
    <cellStyle name="Euro 5" xfId="582"/>
    <cellStyle name="Euro 6" xfId="583"/>
    <cellStyle name="Explanatory Text" xfId="257"/>
    <cellStyle name="Explanatory Text 2" xfId="258"/>
    <cellStyle name="Explanatory Text 3" xfId="259"/>
    <cellStyle name="F2" xfId="584"/>
    <cellStyle name="F3" xfId="585"/>
    <cellStyle name="F4" xfId="586"/>
    <cellStyle name="F5" xfId="587"/>
    <cellStyle name="F6" xfId="588"/>
    <cellStyle name="F7" xfId="589"/>
    <cellStyle name="F8" xfId="590"/>
    <cellStyle name="Fecha" xfId="591"/>
    <cellStyle name="FIJO" xfId="592"/>
    <cellStyle name="FINANCIERO" xfId="593"/>
    <cellStyle name="Fixed" xfId="594"/>
    <cellStyle name="Good" xfId="260"/>
    <cellStyle name="Good 2" xfId="261"/>
    <cellStyle name="Good 3" xfId="262"/>
    <cellStyle name="Grey" xfId="595"/>
    <cellStyle name="Header1" xfId="596"/>
    <cellStyle name="Header2" xfId="597"/>
    <cellStyle name="Heading 1" xfId="263"/>
    <cellStyle name="Heading 1 2" xfId="264"/>
    <cellStyle name="Heading 1 3" xfId="265"/>
    <cellStyle name="Heading 2" xfId="266"/>
    <cellStyle name="Heading 2 2" xfId="267"/>
    <cellStyle name="Heading 2 3" xfId="268"/>
    <cellStyle name="Heading 3" xfId="269"/>
    <cellStyle name="Heading 3 2" xfId="270"/>
    <cellStyle name="Heading 3 3" xfId="271"/>
    <cellStyle name="Heading 4" xfId="272"/>
    <cellStyle name="Heading 4 2" xfId="273"/>
    <cellStyle name="Heading 4 3" xfId="274"/>
    <cellStyle name="Heading1" xfId="598"/>
    <cellStyle name="Heading2" xfId="599"/>
    <cellStyle name="hola" xfId="275"/>
    <cellStyle name="IBM Cognos - Calculated Column" xfId="600"/>
    <cellStyle name="IBM Cognos - Calculated Column 2" xfId="601"/>
    <cellStyle name="IBM Cognos - Calculated Column 3" xfId="602"/>
    <cellStyle name="IBM Cognos - Calculated Column Name" xfId="603"/>
    <cellStyle name="IBM Cognos - Calculated Column Name 2" xfId="604"/>
    <cellStyle name="IBM Cognos - Calculated Column Name 3" xfId="605"/>
    <cellStyle name="IBM Cognos - Calculated Row" xfId="606"/>
    <cellStyle name="IBM Cognos - Calculated Row 2" xfId="607"/>
    <cellStyle name="IBM Cognos - Calculated Row 3" xfId="608"/>
    <cellStyle name="IBM Cognos - Calculated Row Name" xfId="609"/>
    <cellStyle name="IBM Cognos - Calculated Row Name 2" xfId="610"/>
    <cellStyle name="IBM Cognos - Calculated Row Name 3" xfId="611"/>
    <cellStyle name="IBM Cognos - Column Name" xfId="276"/>
    <cellStyle name="IBM Cognos - Column Name 2" xfId="277"/>
    <cellStyle name="IBM Cognos - Column Name 2 2" xfId="612"/>
    <cellStyle name="IBM Cognos - Column Name 3" xfId="613"/>
    <cellStyle name="IBM Cognos - Column Name 4" xfId="614"/>
    <cellStyle name="IBM Cognos - Column Template" xfId="615"/>
    <cellStyle name="IBM Cognos - Column Template 2" xfId="616"/>
    <cellStyle name="IBM Cognos - Column Template 3" xfId="617"/>
    <cellStyle name="IBM Cognos - Group Name" xfId="278"/>
    <cellStyle name="IBM Cognos - Group Name 2" xfId="279"/>
    <cellStyle name="IBM Cognos - Group Name 2 2" xfId="618"/>
    <cellStyle name="IBM Cognos - Group Name 3" xfId="619"/>
    <cellStyle name="IBM Cognos - Group Name 4" xfId="620"/>
    <cellStyle name="IBM Cognos - List Name" xfId="280"/>
    <cellStyle name="IBM Cognos - List Name 2" xfId="281"/>
    <cellStyle name="IBM Cognos - List Name 2 2" xfId="621"/>
    <cellStyle name="IBM Cognos - List Name 3" xfId="622"/>
    <cellStyle name="IBM Cognos - List Name 4" xfId="623"/>
    <cellStyle name="IBM Cognos - Measure" xfId="282"/>
    <cellStyle name="IBM Cognos - Measure 2" xfId="283"/>
    <cellStyle name="IBM Cognos - Measure 2 2" xfId="624"/>
    <cellStyle name="IBM Cognos - Measure 3" xfId="625"/>
    <cellStyle name="IBM Cognos - Measure 4" xfId="626"/>
    <cellStyle name="IBM Cognos - Measure Name" xfId="284"/>
    <cellStyle name="IBM Cognos - Measure Name 2" xfId="285"/>
    <cellStyle name="IBM Cognos - Measure Name 2 2" xfId="627"/>
    <cellStyle name="IBM Cognos - Measure Name 3" xfId="628"/>
    <cellStyle name="IBM Cognos - Measure Name 4" xfId="629"/>
    <cellStyle name="IBM Cognos - Measure Summary" xfId="630"/>
    <cellStyle name="IBM Cognos - Measure Summary 2" xfId="631"/>
    <cellStyle name="IBM Cognos - Measure Summary 3" xfId="632"/>
    <cellStyle name="IBM Cognos - Measure Template" xfId="633"/>
    <cellStyle name="IBM Cognos - Measure Template 2" xfId="634"/>
    <cellStyle name="IBM Cognos - Measure Template 3" xfId="635"/>
    <cellStyle name="IBM Cognos - More" xfId="636"/>
    <cellStyle name="IBM Cognos - More 2" xfId="637"/>
    <cellStyle name="IBM Cognos - More 3" xfId="638"/>
    <cellStyle name="IBM Cognos - Row Name" xfId="286"/>
    <cellStyle name="IBM Cognos - Row Name 2" xfId="287"/>
    <cellStyle name="IBM Cognos - Row Name 2 2" xfId="639"/>
    <cellStyle name="IBM Cognos - Row Name 3" xfId="640"/>
    <cellStyle name="IBM Cognos - Row Name 4" xfId="641"/>
    <cellStyle name="IBM Cognos - Row Template" xfId="642"/>
    <cellStyle name="IBM Cognos - Row Template 2" xfId="643"/>
    <cellStyle name="IBM Cognos - Row Template 3" xfId="644"/>
    <cellStyle name="IBM Cognos - Summary Column" xfId="288"/>
    <cellStyle name="IBM Cognos - Summary Column 2" xfId="289"/>
    <cellStyle name="IBM Cognos - Summary Column Name" xfId="290"/>
    <cellStyle name="IBM Cognos - Summary Column Name 2" xfId="291"/>
    <cellStyle name="IBM Cognos - Summary Column Name 2 2" xfId="645"/>
    <cellStyle name="IBM Cognos - Summary Column Name 3" xfId="646"/>
    <cellStyle name="IBM Cognos - Summary Column Name 4" xfId="647"/>
    <cellStyle name="IBM Cognos - Summary Row" xfId="292"/>
    <cellStyle name="IBM Cognos - Summary Row 2" xfId="293"/>
    <cellStyle name="IBM Cognos - Summary Row Name" xfId="294"/>
    <cellStyle name="IBM Cognos - Summary Row Name 2" xfId="295"/>
    <cellStyle name="IBM Cognos - Summary Row Name 2 2" xfId="648"/>
    <cellStyle name="IBM Cognos - Summary Row Name 3" xfId="649"/>
    <cellStyle name="IBM Cognos - Summary Row Name 4" xfId="650"/>
    <cellStyle name="Incorrecto 2" xfId="296"/>
    <cellStyle name="Incorrecto 3" xfId="297"/>
    <cellStyle name="Incorrecto 3 2" xfId="298"/>
    <cellStyle name="Incorrecto 4" xfId="299"/>
    <cellStyle name="Input" xfId="300"/>
    <cellStyle name="Input [yellow]" xfId="651"/>
    <cellStyle name="Input 2" xfId="301"/>
    <cellStyle name="Input 3" xfId="302"/>
    <cellStyle name="Input Cells" xfId="652"/>
    <cellStyle name="Komórka połączona" xfId="303"/>
    <cellStyle name="Komórka zaznaczona" xfId="304"/>
    <cellStyle name="Linked Cell" xfId="305"/>
    <cellStyle name="Linked Cell 2" xfId="306"/>
    <cellStyle name="Linked Cell 3" xfId="307"/>
    <cellStyle name="Linked Cells" xfId="653"/>
    <cellStyle name="Millares" xfId="1272" builtinId="3"/>
    <cellStyle name="Millares 10" xfId="308"/>
    <cellStyle name="Millares 10 2" xfId="654"/>
    <cellStyle name="Millares 10 2 2" xfId="655"/>
    <cellStyle name="Millares 10 3" xfId="656"/>
    <cellStyle name="Millares 10 4" xfId="657"/>
    <cellStyle name="Millares 11" xfId="309"/>
    <cellStyle name="Millares 11 2" xfId="658"/>
    <cellStyle name="Millares 11 3" xfId="659"/>
    <cellStyle name="Millares 11 4" xfId="660"/>
    <cellStyle name="Millares 12" xfId="310"/>
    <cellStyle name="Millares 12 2" xfId="661"/>
    <cellStyle name="Millares 13" xfId="500"/>
    <cellStyle name="Millares 2" xfId="311"/>
    <cellStyle name="Millares 2 10" xfId="312"/>
    <cellStyle name="Millares 2 11" xfId="313"/>
    <cellStyle name="Millares 2 12" xfId="314"/>
    <cellStyle name="Millares 2 12 2" xfId="315"/>
    <cellStyle name="Millares 2 12 3" xfId="316"/>
    <cellStyle name="Millares 2 13" xfId="317"/>
    <cellStyle name="Millares 2 2" xfId="318"/>
    <cellStyle name="Millares 2 2 2" xfId="662"/>
    <cellStyle name="Millares 2 2 2 2" xfId="663"/>
    <cellStyle name="Millares 2 2 2 2 2" xfId="664"/>
    <cellStyle name="Millares 2 2 2 2 2 2" xfId="665"/>
    <cellStyle name="Millares 2 2 2 2 2 3" xfId="666"/>
    <cellStyle name="Millares 2 2 2 2 2 4" xfId="667"/>
    <cellStyle name="Millares 2 2 2 2 3" xfId="668"/>
    <cellStyle name="Millares 2 2 2 2 4" xfId="669"/>
    <cellStyle name="Millares 2 2 2 2 5" xfId="670"/>
    <cellStyle name="Millares 2 2 2 3" xfId="671"/>
    <cellStyle name="Millares 2 2 2 3 2" xfId="672"/>
    <cellStyle name="Millares 2 2 2 3 3" xfId="673"/>
    <cellStyle name="Millares 2 2 2 3 4" xfId="674"/>
    <cellStyle name="Millares 2 2 2 4" xfId="675"/>
    <cellStyle name="Millares 2 2 2 5" xfId="676"/>
    <cellStyle name="Millares 2 2 2 6" xfId="677"/>
    <cellStyle name="Millares 2 2 3" xfId="678"/>
    <cellStyle name="Millares 2 2 4" xfId="679"/>
    <cellStyle name="Millares 2 2 5" xfId="680"/>
    <cellStyle name="Millares 2 2 5 2" xfId="681"/>
    <cellStyle name="Millares 2 2 5 3" xfId="682"/>
    <cellStyle name="Millares 2 2 5 4" xfId="683"/>
    <cellStyle name="Millares 2 2 6" xfId="684"/>
    <cellStyle name="Millares 2 2 7" xfId="685"/>
    <cellStyle name="Millares 2 2 8" xfId="686"/>
    <cellStyle name="Millares 2 2 9" xfId="687"/>
    <cellStyle name="Millares 2 3" xfId="319"/>
    <cellStyle name="Millares 2 3 2" xfId="688"/>
    <cellStyle name="Millares 2 3 3" xfId="689"/>
    <cellStyle name="Millares 2 3 4" xfId="690"/>
    <cellStyle name="Millares 2 4" xfId="320"/>
    <cellStyle name="Millares 2 4 2" xfId="691"/>
    <cellStyle name="Millares 2 4 3" xfId="692"/>
    <cellStyle name="Millares 2 5" xfId="321"/>
    <cellStyle name="Millares 2 5 2" xfId="693"/>
    <cellStyle name="Millares 2 5 3" xfId="694"/>
    <cellStyle name="Millares 2 6" xfId="322"/>
    <cellStyle name="Millares 2 6 2" xfId="695"/>
    <cellStyle name="Millares 2 7" xfId="323"/>
    <cellStyle name="Millares 2 7 2" xfId="696"/>
    <cellStyle name="Millares 2 8" xfId="324"/>
    <cellStyle name="Millares 2 8 2" xfId="697"/>
    <cellStyle name="Millares 2 9" xfId="325"/>
    <cellStyle name="Millares 2_IAS 1-Est Res Funcion" xfId="326"/>
    <cellStyle name="Millares 3" xfId="327"/>
    <cellStyle name="Millares 3 10" xfId="698"/>
    <cellStyle name="Millares 3 2" xfId="328"/>
    <cellStyle name="Millares 3 2 2" xfId="329"/>
    <cellStyle name="Millares 3 2 2 2" xfId="330"/>
    <cellStyle name="Millares 3 2 2 2 2" xfId="699"/>
    <cellStyle name="Millares 3 2 2 2 3" xfId="700"/>
    <cellStyle name="Millares 3 2 2 3" xfId="701"/>
    <cellStyle name="Millares 3 2 2 4" xfId="702"/>
    <cellStyle name="Millares 3 2 3" xfId="331"/>
    <cellStyle name="Millares 3 2 3 2" xfId="703"/>
    <cellStyle name="Millares 3 2 3 2 2" xfId="704"/>
    <cellStyle name="Millares 3 2 3 3" xfId="705"/>
    <cellStyle name="Millares 3 2 3 4" xfId="706"/>
    <cellStyle name="Millares 3 2 4" xfId="332"/>
    <cellStyle name="Millares 3 2 4 2" xfId="707"/>
    <cellStyle name="Millares 3 2 4 3" xfId="708"/>
    <cellStyle name="Millares 3 2 5" xfId="333"/>
    <cellStyle name="Millares 3 2 5 2" xfId="709"/>
    <cellStyle name="Millares 3 2 6" xfId="334"/>
    <cellStyle name="Millares 3 2 7" xfId="335"/>
    <cellStyle name="Millares 3 2 8" xfId="710"/>
    <cellStyle name="Millares 3 2_Resultado Cons. Ene.2012 " xfId="336"/>
    <cellStyle name="Millares 3 3" xfId="337"/>
    <cellStyle name="Millares 3 3 2" xfId="711"/>
    <cellStyle name="Millares 3 3 3" xfId="712"/>
    <cellStyle name="Millares 3 3 4" xfId="713"/>
    <cellStyle name="Millares 3 3 5" xfId="714"/>
    <cellStyle name="Millares 3 4" xfId="338"/>
    <cellStyle name="Millares 3 4 2" xfId="715"/>
    <cellStyle name="Millares 3 4 3" xfId="716"/>
    <cellStyle name="Millares 3 5" xfId="717"/>
    <cellStyle name="Millares 3 6" xfId="718"/>
    <cellStyle name="Millares 3 6 2" xfId="719"/>
    <cellStyle name="Millares 3 7" xfId="720"/>
    <cellStyle name="Millares 3 8" xfId="721"/>
    <cellStyle name="Millares 3 9" xfId="722"/>
    <cellStyle name="Millares 3_IAS 1-Est Res Funcion" xfId="339"/>
    <cellStyle name="Millares 4" xfId="340"/>
    <cellStyle name="Millares 4 2" xfId="341"/>
    <cellStyle name="Millares 4 2 2" xfId="723"/>
    <cellStyle name="Millares 4 3" xfId="342"/>
    <cellStyle name="Millares 4 3 2" xfId="724"/>
    <cellStyle name="Millares 4 4" xfId="725"/>
    <cellStyle name="Millares 4 5" xfId="726"/>
    <cellStyle name="Millares 4_Resultado Cons. Ene.2012 " xfId="343"/>
    <cellStyle name="Millares 5" xfId="344"/>
    <cellStyle name="Millares 5 2" xfId="345"/>
    <cellStyle name="Millares 5 2 2" xfId="727"/>
    <cellStyle name="Millares 5 3" xfId="346"/>
    <cellStyle name="Millares 5 3 2" xfId="728"/>
    <cellStyle name="Millares 5 4" xfId="729"/>
    <cellStyle name="Millares 5 5" xfId="730"/>
    <cellStyle name="Millares 5_Resultado Cons. Ene.2012 " xfId="347"/>
    <cellStyle name="Millares 6" xfId="348"/>
    <cellStyle name="Millares 6 2" xfId="349"/>
    <cellStyle name="Millares 6 2 2" xfId="731"/>
    <cellStyle name="Millares 6 3" xfId="350"/>
    <cellStyle name="Millares 6 3 2" xfId="732"/>
    <cellStyle name="Millares 6 4" xfId="733"/>
    <cellStyle name="Millares 6 5" xfId="734"/>
    <cellStyle name="Millares 6_Resultado Cons. Ene.2012 " xfId="351"/>
    <cellStyle name="Millares 7" xfId="352"/>
    <cellStyle name="Millares 7 2" xfId="353"/>
    <cellStyle name="Millares 7 2 2" xfId="354"/>
    <cellStyle name="Millares 7 2 3" xfId="355"/>
    <cellStyle name="Millares 7 2 4" xfId="735"/>
    <cellStyle name="Millares 7 3" xfId="356"/>
    <cellStyle name="Millares 7 3 2" xfId="736"/>
    <cellStyle name="Millares 7 4" xfId="357"/>
    <cellStyle name="Millares 7 5" xfId="737"/>
    <cellStyle name="Millares 8" xfId="358"/>
    <cellStyle name="Millares 8 2" xfId="359"/>
    <cellStyle name="Millares 8 2 2" xfId="738"/>
    <cellStyle name="Millares 8 3" xfId="739"/>
    <cellStyle name="Millares 8 4" xfId="740"/>
    <cellStyle name="Millares 9" xfId="360"/>
    <cellStyle name="Millares 9 2" xfId="741"/>
    <cellStyle name="Millares 9 3" xfId="742"/>
    <cellStyle name="Milliers [0]_!!!GO" xfId="743"/>
    <cellStyle name="Milliers_!!!GO" xfId="744"/>
    <cellStyle name="Moneda" xfId="6" builtinId="4"/>
    <cellStyle name="Moneda 2" xfId="745"/>
    <cellStyle name="Moneda0" xfId="746"/>
    <cellStyle name="Monétaire [0]_!!!GO" xfId="747"/>
    <cellStyle name="Monétaire_!!!GO" xfId="748"/>
    <cellStyle name="MONETARIO" xfId="749"/>
    <cellStyle name="Nagłówek 1" xfId="361"/>
    <cellStyle name="Nagłówek 2" xfId="362"/>
    <cellStyle name="Nagłówek 3" xfId="363"/>
    <cellStyle name="Nagłówek 4" xfId="364"/>
    <cellStyle name="Neutral 2" xfId="365"/>
    <cellStyle name="Neutral 3" xfId="366"/>
    <cellStyle name="Neutralne" xfId="367"/>
    <cellStyle name="Normal" xfId="0" builtinId="0"/>
    <cellStyle name="Normal - Style1" xfId="750"/>
    <cellStyle name="Normal 10" xfId="368"/>
    <cellStyle name="Normal 10 2" xfId="751"/>
    <cellStyle name="Normal 10 2 2" xfId="752"/>
    <cellStyle name="Normal 10 3" xfId="753"/>
    <cellStyle name="Normal 10 4" xfId="754"/>
    <cellStyle name="Normal 10 5" xfId="755"/>
    <cellStyle name="Normal 100" xfId="756"/>
    <cellStyle name="Normal 101" xfId="757"/>
    <cellStyle name="Normal 102" xfId="758"/>
    <cellStyle name="Normal 103" xfId="759"/>
    <cellStyle name="Normal 104" xfId="760"/>
    <cellStyle name="Normal 105" xfId="761"/>
    <cellStyle name="Normal 106" xfId="762"/>
    <cellStyle name="Normal 107" xfId="763"/>
    <cellStyle name="Normal 108" xfId="764"/>
    <cellStyle name="Normal 109" xfId="765"/>
    <cellStyle name="Normal 11" xfId="369"/>
    <cellStyle name="Normal 11 2" xfId="370"/>
    <cellStyle name="Normal 11 2 2" xfId="766"/>
    <cellStyle name="Normal 11 2 3" xfId="767"/>
    <cellStyle name="Normal 11 3" xfId="768"/>
    <cellStyle name="Normal 11 4" xfId="769"/>
    <cellStyle name="Normal 110" xfId="770"/>
    <cellStyle name="Normal 111" xfId="771"/>
    <cellStyle name="Normal 12" xfId="371"/>
    <cellStyle name="Normal 12 2" xfId="772"/>
    <cellStyle name="Normal 12 2 2" xfId="773"/>
    <cellStyle name="Normal 12 3" xfId="774"/>
    <cellStyle name="Normal 12 4" xfId="775"/>
    <cellStyle name="Normal 12 5" xfId="776"/>
    <cellStyle name="Normal 13" xfId="372"/>
    <cellStyle name="Normal 13 2" xfId="777"/>
    <cellStyle name="Normal 13 2 2" xfId="778"/>
    <cellStyle name="Normal 13 3" xfId="779"/>
    <cellStyle name="Normal 13 4" xfId="780"/>
    <cellStyle name="Normal 13 5" xfId="781"/>
    <cellStyle name="Normal 13 6" xfId="782"/>
    <cellStyle name="Normal 14" xfId="373"/>
    <cellStyle name="Normal 14 2" xfId="783"/>
    <cellStyle name="Normal 14 2 2" xfId="784"/>
    <cellStyle name="Normal 14 3" xfId="785"/>
    <cellStyle name="Normal 14 4" xfId="786"/>
    <cellStyle name="Normal 15" xfId="374"/>
    <cellStyle name="Normal 15 2" xfId="787"/>
    <cellStyle name="Normal 15 2 2" xfId="788"/>
    <cellStyle name="Normal 15 3" xfId="789"/>
    <cellStyle name="Normal 16" xfId="375"/>
    <cellStyle name="Normal 16 2" xfId="790"/>
    <cellStyle name="Normal 16 2 2" xfId="791"/>
    <cellStyle name="Normal 16 3" xfId="792"/>
    <cellStyle name="Normal 16 4" xfId="793"/>
    <cellStyle name="Normal 17" xfId="376"/>
    <cellStyle name="Normal 17 2" xfId="377"/>
    <cellStyle name="Normal 17 2 2" xfId="794"/>
    <cellStyle name="Normal 17 3" xfId="795"/>
    <cellStyle name="Normal 17 4" xfId="796"/>
    <cellStyle name="Normal 18" xfId="378"/>
    <cellStyle name="Normal 18 2" xfId="797"/>
    <cellStyle name="Normal 19" xfId="798"/>
    <cellStyle name="Normal 19 2" xfId="799"/>
    <cellStyle name="Normal 2" xfId="7"/>
    <cellStyle name="Normal 2 10" xfId="800"/>
    <cellStyle name="Normal 2 10 2" xfId="801"/>
    <cellStyle name="Normal 2 11" xfId="802"/>
    <cellStyle name="Normal 2 11 2" xfId="803"/>
    <cellStyle name="Normal 2 12" xfId="804"/>
    <cellStyle name="Normal 2 13" xfId="805"/>
    <cellStyle name="Normal 2 14" xfId="806"/>
    <cellStyle name="Normal 2 15" xfId="807"/>
    <cellStyle name="Normal 2 2" xfId="379"/>
    <cellStyle name="Normal 2 2 2" xfId="380"/>
    <cellStyle name="Normal 2 2 2 2" xfId="808"/>
    <cellStyle name="Normal 2 2 2 2 2" xfId="809"/>
    <cellStyle name="Normal 2 2 2 3" xfId="810"/>
    <cellStyle name="Normal 2 2 2 4" xfId="811"/>
    <cellStyle name="Normal 2 2 3" xfId="812"/>
    <cellStyle name="Normal 2 2 3 2" xfId="813"/>
    <cellStyle name="Normal 2 2 4" xfId="814"/>
    <cellStyle name="Normal 2 2 5" xfId="815"/>
    <cellStyle name="Normal 2 2 6" xfId="816"/>
    <cellStyle name="Normal 2 3" xfId="381"/>
    <cellStyle name="Normal 2 3 2" xfId="382"/>
    <cellStyle name="Normal 2 3 2 2" xfId="817"/>
    <cellStyle name="Normal 2 3 2 2 2" xfId="818"/>
    <cellStyle name="Normal 2 3 2 2 3" xfId="819"/>
    <cellStyle name="Normal 2 3 2 3" xfId="820"/>
    <cellStyle name="Normal 2 3 2 4" xfId="821"/>
    <cellStyle name="Normal 2 3 2 5" xfId="822"/>
    <cellStyle name="Normal 2 3 3" xfId="823"/>
    <cellStyle name="Normal 2 3 3 2" xfId="824"/>
    <cellStyle name="Normal 2 3 3 3" xfId="825"/>
    <cellStyle name="Normal 2 3 4" xfId="826"/>
    <cellStyle name="Normal 2 3 4 2" xfId="827"/>
    <cellStyle name="Normal 2 3 4 3" xfId="828"/>
    <cellStyle name="Normal 2 3 5" xfId="829"/>
    <cellStyle name="Normal 2 3 6" xfId="830"/>
    <cellStyle name="Normal 2 3 7" xfId="831"/>
    <cellStyle name="Normal 2 4" xfId="383"/>
    <cellStyle name="Normal 2 4 2" xfId="832"/>
    <cellStyle name="Normal 2 4 2 2" xfId="833"/>
    <cellStyle name="Normal 2 4 2 3" xfId="834"/>
    <cellStyle name="Normal 2 4 3" xfId="835"/>
    <cellStyle name="Normal 2 4 3 2" xfId="836"/>
    <cellStyle name="Normal 2 4 3 3" xfId="837"/>
    <cellStyle name="Normal 2 4 3 4" xfId="838"/>
    <cellStyle name="Normal 2 4 4" xfId="839"/>
    <cellStyle name="Normal 2 4 4 2" xfId="840"/>
    <cellStyle name="Normal 2 4 5" xfId="841"/>
    <cellStyle name="Normal 2 4 6" xfId="842"/>
    <cellStyle name="Normal 2 5" xfId="384"/>
    <cellStyle name="Normal 2 5 2" xfId="843"/>
    <cellStyle name="Normal 2 5 2 2" xfId="844"/>
    <cellStyle name="Normal 2 5 2 3" xfId="845"/>
    <cellStyle name="Normal 2 5 3" xfId="846"/>
    <cellStyle name="Normal 2 5 3 2" xfId="847"/>
    <cellStyle name="Normal 2 5 3 3" xfId="848"/>
    <cellStyle name="Normal 2 5 4" xfId="849"/>
    <cellStyle name="Normal 2 5 5" xfId="850"/>
    <cellStyle name="Normal 2 6" xfId="851"/>
    <cellStyle name="Normal 2 6 2" xfId="852"/>
    <cellStyle name="Normal 2 6 3" xfId="853"/>
    <cellStyle name="Normal 2 6 4" xfId="854"/>
    <cellStyle name="Normal 2 7" xfId="855"/>
    <cellStyle name="Normal 2 7 2" xfId="856"/>
    <cellStyle name="Normal 2 8" xfId="857"/>
    <cellStyle name="Normal 2 8 2" xfId="858"/>
    <cellStyle name="Normal 2 9" xfId="859"/>
    <cellStyle name="Normal 2 9 2" xfId="860"/>
    <cellStyle name="Normal 2_IAS 1-Est Res Funcion" xfId="385"/>
    <cellStyle name="Normal 20" xfId="861"/>
    <cellStyle name="Normal 20 2" xfId="862"/>
    <cellStyle name="Normal 21" xfId="863"/>
    <cellStyle name="Normal 21 2" xfId="864"/>
    <cellStyle name="Normal 22" xfId="865"/>
    <cellStyle name="Normal 22 2" xfId="866"/>
    <cellStyle name="Normal 23" xfId="867"/>
    <cellStyle name="Normal 23 2" xfId="868"/>
    <cellStyle name="Normal 24" xfId="869"/>
    <cellStyle name="Normal 24 2" xfId="870"/>
    <cellStyle name="Normal 25" xfId="871"/>
    <cellStyle name="Normal 25 2" xfId="872"/>
    <cellStyle name="Normal 26" xfId="873"/>
    <cellStyle name="Normal 26 2" xfId="874"/>
    <cellStyle name="Normal 27" xfId="875"/>
    <cellStyle name="Normal 27 2" xfId="876"/>
    <cellStyle name="Normal 28" xfId="877"/>
    <cellStyle name="Normal 28 2" xfId="878"/>
    <cellStyle name="Normal 29" xfId="879"/>
    <cellStyle name="Normal 29 2" xfId="880"/>
    <cellStyle name="Normal 3" xfId="386"/>
    <cellStyle name="Normal 3 10" xfId="387"/>
    <cellStyle name="Normal 3 10 2" xfId="881"/>
    <cellStyle name="Normal 3 11" xfId="388"/>
    <cellStyle name="Normal 3 12" xfId="882"/>
    <cellStyle name="Normal 3 13" xfId="883"/>
    <cellStyle name="Normal 3 14" xfId="884"/>
    <cellStyle name="Normal 3 15" xfId="885"/>
    <cellStyle name="Normal 3 16" xfId="886"/>
    <cellStyle name="Normal 3 2" xfId="389"/>
    <cellStyle name="Normal 3 2 2" xfId="887"/>
    <cellStyle name="Normal 3 2 3" xfId="888"/>
    <cellStyle name="Normal 3 2 4" xfId="889"/>
    <cellStyle name="Normal 3 2 5" xfId="890"/>
    <cellStyle name="Normal 3 2 6" xfId="891"/>
    <cellStyle name="Normal 3 3" xfId="390"/>
    <cellStyle name="Normal 3 3 2" xfId="391"/>
    <cellStyle name="Normal 3 3 2 2" xfId="892"/>
    <cellStyle name="Normal 3 3 3" xfId="893"/>
    <cellStyle name="Normal 3 3 4" xfId="894"/>
    <cellStyle name="Normal 3 4" xfId="392"/>
    <cellStyle name="Normal 3 4 2" xfId="895"/>
    <cellStyle name="Normal 3 4 3" xfId="896"/>
    <cellStyle name="Normal 3 4 4" xfId="897"/>
    <cellStyle name="Normal 3 5" xfId="393"/>
    <cellStyle name="Normal 3 5 2" xfId="898"/>
    <cellStyle name="Normal 3 5 3" xfId="899"/>
    <cellStyle name="Normal 3 6" xfId="394"/>
    <cellStyle name="Normal 3 6 2" xfId="900"/>
    <cellStyle name="Normal 3 6 3" xfId="901"/>
    <cellStyle name="Normal 3 7" xfId="395"/>
    <cellStyle name="Normal 3 7 2" xfId="902"/>
    <cellStyle name="Normal 3 7 3" xfId="903"/>
    <cellStyle name="Normal 3 8" xfId="396"/>
    <cellStyle name="Normal 3 8 2" xfId="904"/>
    <cellStyle name="Normal 3 8 3" xfId="905"/>
    <cellStyle name="Normal 3 9" xfId="397"/>
    <cellStyle name="Normal 3 9 2" xfId="906"/>
    <cellStyle name="Normal 3 9 3" xfId="907"/>
    <cellStyle name="Normal 3_IAS 1-Est Res Funcion" xfId="398"/>
    <cellStyle name="Normal 30" xfId="908"/>
    <cellStyle name="Normal 30 2" xfId="909"/>
    <cellStyle name="Normal 31" xfId="910"/>
    <cellStyle name="Normal 31 2" xfId="911"/>
    <cellStyle name="Normal 32" xfId="912"/>
    <cellStyle name="Normal 32 2" xfId="913"/>
    <cellStyle name="Normal 33" xfId="914"/>
    <cellStyle name="Normal 33 2" xfId="915"/>
    <cellStyle name="Normal 34" xfId="916"/>
    <cellStyle name="Normal 34 2" xfId="917"/>
    <cellStyle name="Normal 35" xfId="918"/>
    <cellStyle name="Normal 35 2" xfId="919"/>
    <cellStyle name="Normal 36" xfId="920"/>
    <cellStyle name="Normal 36 2" xfId="921"/>
    <cellStyle name="Normal 37" xfId="922"/>
    <cellStyle name="Normal 37 2" xfId="923"/>
    <cellStyle name="Normal 38" xfId="924"/>
    <cellStyle name="Normal 38 2" xfId="925"/>
    <cellStyle name="Normal 39" xfId="926"/>
    <cellStyle name="Normal 39 2" xfId="927"/>
    <cellStyle name="Normal 4" xfId="399"/>
    <cellStyle name="Normal 4 10" xfId="928"/>
    <cellStyle name="Normal 4 10 2" xfId="929"/>
    <cellStyle name="Normal 4 11" xfId="930"/>
    <cellStyle name="Normal 4 11 2" xfId="931"/>
    <cellStyle name="Normal 4 12" xfId="932"/>
    <cellStyle name="Normal 4 13" xfId="933"/>
    <cellStyle name="Normal 4 14" xfId="934"/>
    <cellStyle name="Normal 4 15" xfId="935"/>
    <cellStyle name="Normal 4 16" xfId="936"/>
    <cellStyle name="Normal 4 2" xfId="400"/>
    <cellStyle name="Normal 4 2 10" xfId="937"/>
    <cellStyle name="Normal 4 2 11" xfId="938"/>
    <cellStyle name="Normal 4 2 12" xfId="939"/>
    <cellStyle name="Normal 4 2 2" xfId="401"/>
    <cellStyle name="Normal 4 2 2 2" xfId="940"/>
    <cellStyle name="Normal 4 2 2 2 2" xfId="941"/>
    <cellStyle name="Normal 4 2 2 2 2 3 2" xfId="942"/>
    <cellStyle name="Normal 4 2 2 2 3" xfId="943"/>
    <cellStyle name="Normal 4 2 2 3" xfId="944"/>
    <cellStyle name="Normal 4 2 2 4" xfId="945"/>
    <cellStyle name="Normal 4 2 2 5" xfId="946"/>
    <cellStyle name="Normal 4 2 3" xfId="402"/>
    <cellStyle name="Normal 4 2 3 2" xfId="947"/>
    <cellStyle name="Normal 4 2 3 3" xfId="948"/>
    <cellStyle name="Normal 4 2 3 4" xfId="949"/>
    <cellStyle name="Normal 4 2 3 5" xfId="950"/>
    <cellStyle name="Normal 4 2 4" xfId="951"/>
    <cellStyle name="Normal 4 2 4 2" xfId="952"/>
    <cellStyle name="Normal 4 2 5" xfId="953"/>
    <cellStyle name="Normal 4 2 5 2" xfId="954"/>
    <cellStyle name="Normal 4 2 6" xfId="955"/>
    <cellStyle name="Normal 4 2 6 2" xfId="956"/>
    <cellStyle name="Normal 4 2 7" xfId="957"/>
    <cellStyle name="Normal 4 2 7 2" xfId="958"/>
    <cellStyle name="Normal 4 2 8" xfId="959"/>
    <cellStyle name="Normal 4 2 9" xfId="960"/>
    <cellStyle name="Normal 4 3" xfId="403"/>
    <cellStyle name="Normal 4 3 2" xfId="961"/>
    <cellStyle name="Normal 4 3 2 2" xfId="962"/>
    <cellStyle name="Normal 4 3 2 3" xfId="963"/>
    <cellStyle name="Normal 4 3 3" xfId="964"/>
    <cellStyle name="Normal 4 3 4" xfId="965"/>
    <cellStyle name="Normal 4 3 5" xfId="966"/>
    <cellStyle name="Normal 4 3 6" xfId="967"/>
    <cellStyle name="Normal 4 4" xfId="404"/>
    <cellStyle name="Normal 4 4 2" xfId="968"/>
    <cellStyle name="Normal 4 4 3" xfId="969"/>
    <cellStyle name="Normal 4 4 4" xfId="970"/>
    <cellStyle name="Normal 4 4 5" xfId="971"/>
    <cellStyle name="Normal 4 4 6" xfId="972"/>
    <cellStyle name="Normal 4 5" xfId="405"/>
    <cellStyle name="Normal 4 5 2" xfId="973"/>
    <cellStyle name="Normal 4 5 3" xfId="974"/>
    <cellStyle name="Normal 4 6" xfId="406"/>
    <cellStyle name="Normal 4 6 2" xfId="975"/>
    <cellStyle name="Normal 4 6 3" xfId="976"/>
    <cellStyle name="Normal 4 7" xfId="977"/>
    <cellStyle name="Normal 4 7 2" xfId="978"/>
    <cellStyle name="Normal 4 8" xfId="979"/>
    <cellStyle name="Normal 4 8 2" xfId="980"/>
    <cellStyle name="Normal 4 9" xfId="981"/>
    <cellStyle name="Normal 4 9 2" xfId="982"/>
    <cellStyle name="Normal 4_Resultado Cons. Ene.2012 " xfId="407"/>
    <cellStyle name="Normal 40" xfId="983"/>
    <cellStyle name="Normal 40 2" xfId="984"/>
    <cellStyle name="Normal 41" xfId="985"/>
    <cellStyle name="Normal 41 2" xfId="986"/>
    <cellStyle name="Normal 42" xfId="987"/>
    <cellStyle name="Normal 42 2" xfId="988"/>
    <cellStyle name="Normal 43" xfId="989"/>
    <cellStyle name="Normal 43 2" xfId="990"/>
    <cellStyle name="Normal 44" xfId="991"/>
    <cellStyle name="Normal 44 2" xfId="992"/>
    <cellStyle name="Normal 45" xfId="993"/>
    <cellStyle name="Normal 45 2" xfId="994"/>
    <cellStyle name="Normal 46" xfId="995"/>
    <cellStyle name="Normal 46 2" xfId="996"/>
    <cellStyle name="Normal 47" xfId="997"/>
    <cellStyle name="Normal 47 2" xfId="998"/>
    <cellStyle name="Normal 48" xfId="999"/>
    <cellStyle name="Normal 48 2" xfId="1000"/>
    <cellStyle name="Normal 49" xfId="1001"/>
    <cellStyle name="Normal 49 2" xfId="1002"/>
    <cellStyle name="Normal 5" xfId="408"/>
    <cellStyle name="Normal 5 10" xfId="1003"/>
    <cellStyle name="Normal 5 10 2" xfId="1004"/>
    <cellStyle name="Normal 5 11" xfId="1005"/>
    <cellStyle name="Normal 5 12" xfId="1006"/>
    <cellStyle name="Normal 5 13" xfId="1007"/>
    <cellStyle name="Normal 5 14" xfId="1008"/>
    <cellStyle name="Normal 5 2" xfId="409"/>
    <cellStyle name="Normal 5 2 2" xfId="1009"/>
    <cellStyle name="Normal 5 2 2 2" xfId="1010"/>
    <cellStyle name="Normal 5 2 2 2 2" xfId="1011"/>
    <cellStyle name="Normal 5 2 2 2 3" xfId="1012"/>
    <cellStyle name="Normal 5 2 2 3" xfId="1013"/>
    <cellStyle name="Normal 5 2 2 4" xfId="1014"/>
    <cellStyle name="Normal 5 2 3" xfId="1015"/>
    <cellStyle name="Normal 5 2 3 2" xfId="1016"/>
    <cellStyle name="Normal 5 2 3 3" xfId="1017"/>
    <cellStyle name="Normal 5 2 4" xfId="1018"/>
    <cellStyle name="Normal 5 2 5" xfId="1019"/>
    <cellStyle name="Normal 5 2 6" xfId="1020"/>
    <cellStyle name="Normal 5 3" xfId="410"/>
    <cellStyle name="Normal 5 3 2" xfId="1021"/>
    <cellStyle name="Normal 5 3 2 2" xfId="1022"/>
    <cellStyle name="Normal 5 3 2 3" xfId="1023"/>
    <cellStyle name="Normal 5 3 3" xfId="1024"/>
    <cellStyle name="Normal 5 3 4" xfId="1025"/>
    <cellStyle name="Normal 5 3 5" xfId="1026"/>
    <cellStyle name="Normal 5 4" xfId="1027"/>
    <cellStyle name="Normal 5 4 2" xfId="1028"/>
    <cellStyle name="Normal 5 4 3" xfId="1029"/>
    <cellStyle name="Normal 5 4 4" xfId="1030"/>
    <cellStyle name="Normal 5 5" xfId="1031"/>
    <cellStyle name="Normal 5 5 2" xfId="1032"/>
    <cellStyle name="Normal 5 6" xfId="1033"/>
    <cellStyle name="Normal 5 6 2" xfId="1034"/>
    <cellStyle name="Normal 5 7" xfId="1035"/>
    <cellStyle name="Normal 5 7 2" xfId="1036"/>
    <cellStyle name="Normal 5 8" xfId="1037"/>
    <cellStyle name="Normal 5 8 2" xfId="1038"/>
    <cellStyle name="Normal 5 9" xfId="1039"/>
    <cellStyle name="Normal 5 9 2" xfId="1040"/>
    <cellStyle name="Normal 50" xfId="1041"/>
    <cellStyle name="Normal 50 2" xfId="1042"/>
    <cellStyle name="Normal 51" xfId="1043"/>
    <cellStyle name="Normal 51 2" xfId="1044"/>
    <cellStyle name="Normal 52" xfId="1045"/>
    <cellStyle name="Normal 52 2" xfId="1046"/>
    <cellStyle name="Normal 53" xfId="1047"/>
    <cellStyle name="Normal 53 2" xfId="1048"/>
    <cellStyle name="Normal 54" xfId="1049"/>
    <cellStyle name="Normal 54 2" xfId="1050"/>
    <cellStyle name="Normal 55" xfId="1051"/>
    <cellStyle name="Normal 55 2" xfId="1052"/>
    <cellStyle name="Normal 56" xfId="1053"/>
    <cellStyle name="Normal 56 2" xfId="1054"/>
    <cellStyle name="Normal 57" xfId="1055"/>
    <cellStyle name="Normal 57 2" xfId="1056"/>
    <cellStyle name="Normal 58" xfId="1057"/>
    <cellStyle name="Normal 58 2" xfId="1058"/>
    <cellStyle name="Normal 59" xfId="1059"/>
    <cellStyle name="Normal 59 2" xfId="1060"/>
    <cellStyle name="Normal 59 3" xfId="1061"/>
    <cellStyle name="Normal 6" xfId="4"/>
    <cellStyle name="Normal 6 10" xfId="1062"/>
    <cellStyle name="Normal 6 11" xfId="1063"/>
    <cellStyle name="Normal 6 12" xfId="1064"/>
    <cellStyle name="Normal 6 2" xfId="411"/>
    <cellStyle name="Normal 6 2 2" xfId="1065"/>
    <cellStyle name="Normal 6 2 3" xfId="1066"/>
    <cellStyle name="Normal 6 2 4" xfId="1067"/>
    <cellStyle name="Normal 6 2 5" xfId="1068"/>
    <cellStyle name="Normal 6 3" xfId="1069"/>
    <cellStyle name="Normal 6 3 2" xfId="1070"/>
    <cellStyle name="Normal 6 3 3" xfId="1071"/>
    <cellStyle name="Normal 6 3 4" xfId="1072"/>
    <cellStyle name="Normal 6 4" xfId="1073"/>
    <cellStyle name="Normal 6 4 2" xfId="1074"/>
    <cellStyle name="Normal 6 5" xfId="1075"/>
    <cellStyle name="Normal 6 5 2" xfId="1076"/>
    <cellStyle name="Normal 6 6" xfId="1077"/>
    <cellStyle name="Normal 6 6 2" xfId="1078"/>
    <cellStyle name="Normal 6 7" xfId="1079"/>
    <cellStyle name="Normal 6 7 2" xfId="1080"/>
    <cellStyle name="Normal 6 8" xfId="1081"/>
    <cellStyle name="Normal 6 8 2" xfId="1082"/>
    <cellStyle name="Normal 6 9" xfId="1083"/>
    <cellStyle name="Normal 60" xfId="412"/>
    <cellStyle name="Normal 60 2" xfId="1084"/>
    <cellStyle name="Normal 60 3" xfId="1085"/>
    <cellStyle name="Normal 61" xfId="1086"/>
    <cellStyle name="Normal 61 2" xfId="1087"/>
    <cellStyle name="Normal 62" xfId="1088"/>
    <cellStyle name="Normal 62 2" xfId="1089"/>
    <cellStyle name="Normal 62 3" xfId="1090"/>
    <cellStyle name="Normal 63" xfId="1091"/>
    <cellStyle name="Normal 63 2" xfId="1092"/>
    <cellStyle name="Normal 64" xfId="1093"/>
    <cellStyle name="Normal 64 2" xfId="1094"/>
    <cellStyle name="Normal 65" xfId="1095"/>
    <cellStyle name="Normal 65 2" xfId="1096"/>
    <cellStyle name="Normal 66" xfId="1097"/>
    <cellStyle name="Normal 66 2" xfId="1098"/>
    <cellStyle name="Normal 67" xfId="1099"/>
    <cellStyle name="Normal 67 2" xfId="1100"/>
    <cellStyle name="Normal 68" xfId="1101"/>
    <cellStyle name="Normal 68 2" xfId="1102"/>
    <cellStyle name="Normal 69" xfId="1103"/>
    <cellStyle name="Normal 69 2" xfId="1104"/>
    <cellStyle name="Normal 7" xfId="413"/>
    <cellStyle name="Normal 7 10" xfId="1105"/>
    <cellStyle name="Normal 7 11" xfId="1106"/>
    <cellStyle name="Normal 7 12" xfId="1107"/>
    <cellStyle name="Normal 7 2" xfId="414"/>
    <cellStyle name="Normal 7 2 2" xfId="1108"/>
    <cellStyle name="Normal 7 2 2 2" xfId="1109"/>
    <cellStyle name="Normal 7 2 2 3" xfId="1110"/>
    <cellStyle name="Normal 7 2 3" xfId="1111"/>
    <cellStyle name="Normal 7 2 3 2" xfId="1112"/>
    <cellStyle name="Normal 7 2 4" xfId="1113"/>
    <cellStyle name="Normal 7 2 5" xfId="1114"/>
    <cellStyle name="Normal 7 2 6" xfId="1115"/>
    <cellStyle name="Normal 7 3" xfId="1116"/>
    <cellStyle name="Normal 7 3 2" xfId="1117"/>
    <cellStyle name="Normal 7 3 3" xfId="1118"/>
    <cellStyle name="Normal 7 3 4" xfId="1119"/>
    <cellStyle name="Normal 7 3 5" xfId="1120"/>
    <cellStyle name="Normal 7 4" xfId="1121"/>
    <cellStyle name="Normal 7 4 2" xfId="1122"/>
    <cellStyle name="Normal 7 5" xfId="1123"/>
    <cellStyle name="Normal 7 5 2" xfId="1124"/>
    <cellStyle name="Normal 7 6" xfId="1125"/>
    <cellStyle name="Normal 7 6 2" xfId="1126"/>
    <cellStyle name="Normal 7 7" xfId="1127"/>
    <cellStyle name="Normal 7 7 2" xfId="1128"/>
    <cellStyle name="Normal 7 8" xfId="1129"/>
    <cellStyle name="Normal 7 8 2" xfId="1130"/>
    <cellStyle name="Normal 7 9" xfId="1131"/>
    <cellStyle name="Normal 70" xfId="1132"/>
    <cellStyle name="Normal 71" xfId="1133"/>
    <cellStyle name="Normal 72" xfId="1134"/>
    <cellStyle name="Normal 73" xfId="1135"/>
    <cellStyle name="Normal 74" xfId="1136"/>
    <cellStyle name="Normal 75" xfId="1137"/>
    <cellStyle name="Normal 76" xfId="1138"/>
    <cellStyle name="Normal 77" xfId="1139"/>
    <cellStyle name="Normal 78" xfId="1140"/>
    <cellStyle name="Normal 79" xfId="1141"/>
    <cellStyle name="Normal 8" xfId="415"/>
    <cellStyle name="Normal 8 2" xfId="416"/>
    <cellStyle name="Normal 8 2 2" xfId="1142"/>
    <cellStyle name="Normal 8 2 3" xfId="1143"/>
    <cellStyle name="Normal 8 3" xfId="1144"/>
    <cellStyle name="Normal 8 3 2" xfId="1145"/>
    <cellStyle name="Normal 8 4" xfId="1146"/>
    <cellStyle name="Normal 8 4 2" xfId="1147"/>
    <cellStyle name="Normal 8 5" xfId="1148"/>
    <cellStyle name="Normal 8 6" xfId="1149"/>
    <cellStyle name="Normal 8 7" xfId="1150"/>
    <cellStyle name="Normal 8 8" xfId="1151"/>
    <cellStyle name="Normal 80" xfId="1152"/>
    <cellStyle name="Normal 81" xfId="1153"/>
    <cellStyle name="Normal 82" xfId="1154"/>
    <cellStyle name="Normal 83" xfId="1155"/>
    <cellStyle name="Normal 84" xfId="1156"/>
    <cellStyle name="Normal 85" xfId="1157"/>
    <cellStyle name="Normal 86" xfId="1158"/>
    <cellStyle name="Normal 87" xfId="1159"/>
    <cellStyle name="Normal 88" xfId="1160"/>
    <cellStyle name="Normal 89" xfId="1161"/>
    <cellStyle name="Normal 9" xfId="417"/>
    <cellStyle name="Normal 9 2" xfId="418"/>
    <cellStyle name="Normal 9 2 2" xfId="1162"/>
    <cellStyle name="Normal 9 2 3" xfId="1163"/>
    <cellStyle name="Normal 9 3" xfId="1164"/>
    <cellStyle name="Normal 9 4" xfId="1165"/>
    <cellStyle name="Normal 9 5" xfId="1166"/>
    <cellStyle name="Normal 90" xfId="1167"/>
    <cellStyle name="Normal 91" xfId="1168"/>
    <cellStyle name="Normal 92" xfId="1169"/>
    <cellStyle name="Normal 93" xfId="1170"/>
    <cellStyle name="Normal 94" xfId="1171"/>
    <cellStyle name="Normal 95" xfId="1172"/>
    <cellStyle name="Normal 96" xfId="1173"/>
    <cellStyle name="Normal 97" xfId="1174"/>
    <cellStyle name="Normal 98" xfId="1175"/>
    <cellStyle name="Normal 99" xfId="1176"/>
    <cellStyle name="Normal_Cuadro EBITDA malls" xfId="5"/>
    <cellStyle name="Normal_Datos Análisis Razonado 2008 - 1Q" xfId="3"/>
    <cellStyle name="Notas 2" xfId="419"/>
    <cellStyle name="Notas 2 2" xfId="1177"/>
    <cellStyle name="Notas 3" xfId="420"/>
    <cellStyle name="Notas 3 2" xfId="421"/>
    <cellStyle name="Notas 4" xfId="422"/>
    <cellStyle name="Note" xfId="423"/>
    <cellStyle name="Note 2" xfId="424"/>
    <cellStyle name="Note 3" xfId="425"/>
    <cellStyle name="Obliczenia" xfId="426"/>
    <cellStyle name="Œ…‹æØ‚è [0.00]_!!!GO" xfId="1178"/>
    <cellStyle name="Œ…‹æØ‚è_!!!GO" xfId="1179"/>
    <cellStyle name="Output" xfId="427"/>
    <cellStyle name="Output 2" xfId="428"/>
    <cellStyle name="Output 3" xfId="429"/>
    <cellStyle name="per.style" xfId="1180"/>
    <cellStyle name="Percent" xfId="1181"/>
    <cellStyle name="Percent [2]" xfId="1182"/>
    <cellStyle name="Percent 2" xfId="430"/>
    <cellStyle name="Percent 3" xfId="431"/>
    <cellStyle name="Porcentaje" xfId="1" builtinId="5"/>
    <cellStyle name="Porcentaje 2" xfId="2"/>
    <cellStyle name="Porcentaje 2 2" xfId="501"/>
    <cellStyle name="Porcentaje 3" xfId="1183"/>
    <cellStyle name="Porcentaje 3 2" xfId="1184"/>
    <cellStyle name="Porcentaje 3 3" xfId="1185"/>
    <cellStyle name="Porcentaje 4" xfId="1186"/>
    <cellStyle name="Porcentaje 5" xfId="1187"/>
    <cellStyle name="Porcentual 10" xfId="1188"/>
    <cellStyle name="Porcentual 2" xfId="432"/>
    <cellStyle name="Porcentual 2 10" xfId="433"/>
    <cellStyle name="Porcentual 2 10 2" xfId="1189"/>
    <cellStyle name="Porcentual 2 11" xfId="434"/>
    <cellStyle name="Porcentual 2 11 2" xfId="1190"/>
    <cellStyle name="Porcentual 2 12" xfId="435"/>
    <cellStyle name="Porcentual 2 12 2" xfId="436"/>
    <cellStyle name="Porcentual 2 12 3" xfId="437"/>
    <cellStyle name="Porcentual 2 13" xfId="438"/>
    <cellStyle name="Porcentual 2 2" xfId="439"/>
    <cellStyle name="Porcentual 2 2 2" xfId="1191"/>
    <cellStyle name="Porcentual 2 2 2 2" xfId="1192"/>
    <cellStyle name="Porcentual 2 2 3" xfId="1193"/>
    <cellStyle name="Porcentual 2 2 3 2" xfId="1194"/>
    <cellStyle name="Porcentual 2 2 3 3" xfId="1195"/>
    <cellStyle name="Porcentual 2 2 4" xfId="1196"/>
    <cellStyle name="Porcentual 2 2 4 2" xfId="1197"/>
    <cellStyle name="Porcentual 2 2 4 3" xfId="1198"/>
    <cellStyle name="Porcentual 2 2 5" xfId="1199"/>
    <cellStyle name="Porcentual 2 2 6" xfId="1200"/>
    <cellStyle name="Porcentual 2 2 7" xfId="1201"/>
    <cellStyle name="Porcentual 2 2 8" xfId="1202"/>
    <cellStyle name="Porcentual 2 2 9" xfId="1203"/>
    <cellStyle name="Porcentual 2 3" xfId="440"/>
    <cellStyle name="Porcentual 2 3 2" xfId="1204"/>
    <cellStyle name="Porcentual 2 3 2 2" xfId="1205"/>
    <cellStyle name="Porcentual 2 3 3" xfId="1206"/>
    <cellStyle name="Porcentual 2 3 4" xfId="1207"/>
    <cellStyle name="Porcentual 2 3 5" xfId="1208"/>
    <cellStyle name="Porcentual 2 3 6" xfId="1209"/>
    <cellStyle name="Porcentual 2 3 7" xfId="1210"/>
    <cellStyle name="Porcentual 2 3 8" xfId="1211"/>
    <cellStyle name="Porcentual 2 4" xfId="441"/>
    <cellStyle name="Porcentual 2 4 2" xfId="1212"/>
    <cellStyle name="Porcentual 2 5" xfId="442"/>
    <cellStyle name="Porcentual 2 5 2" xfId="1213"/>
    <cellStyle name="Porcentual 2 5 3" xfId="1214"/>
    <cellStyle name="Porcentual 2 6" xfId="443"/>
    <cellStyle name="Porcentual 2 6 2" xfId="1215"/>
    <cellStyle name="Porcentual 2 7" xfId="444"/>
    <cellStyle name="Porcentual 2 7 2" xfId="1216"/>
    <cellStyle name="Porcentual 2 8" xfId="445"/>
    <cellStyle name="Porcentual 2 8 2" xfId="1217"/>
    <cellStyle name="Porcentual 2 9" xfId="446"/>
    <cellStyle name="Porcentual 2 9 2" xfId="1218"/>
    <cellStyle name="Porcentual 3" xfId="447"/>
    <cellStyle name="Porcentual 3 2" xfId="448"/>
    <cellStyle name="Porcentual 3 2 2" xfId="1219"/>
    <cellStyle name="Porcentual 3 2 3" xfId="1220"/>
    <cellStyle name="Porcentual 3 2 4" xfId="1221"/>
    <cellStyle name="Porcentual 3 2 5" xfId="1222"/>
    <cellStyle name="Porcentual 3 3" xfId="449"/>
    <cellStyle name="Porcentual 3 3 2" xfId="1223"/>
    <cellStyle name="Porcentual 3 3 3" xfId="1224"/>
    <cellStyle name="Porcentual 3 3 4" xfId="1225"/>
    <cellStyle name="Porcentual 3 3 5" xfId="1226"/>
    <cellStyle name="Porcentual 3 4" xfId="1227"/>
    <cellStyle name="Porcentual 3 4 2" xfId="1228"/>
    <cellStyle name="Porcentual 3 5" xfId="1229"/>
    <cellStyle name="Porcentual 3 5 2" xfId="1230"/>
    <cellStyle name="Porcentual 3 6" xfId="1231"/>
    <cellStyle name="Porcentual 3 7" xfId="1232"/>
    <cellStyle name="Porcentual 4" xfId="450"/>
    <cellStyle name="Porcentual 4 2" xfId="1233"/>
    <cellStyle name="Porcentual 4 2 2" xfId="1234"/>
    <cellStyle name="Porcentual 4 2 2 2" xfId="1235"/>
    <cellStyle name="Porcentual 4 2 3" xfId="1236"/>
    <cellStyle name="Porcentual 4 2 4" xfId="1237"/>
    <cellStyle name="Porcentual 4 3" xfId="1238"/>
    <cellStyle name="Porcentual 4 3 2" xfId="1239"/>
    <cellStyle name="Porcentual 4 3 3" xfId="1240"/>
    <cellStyle name="Porcentual 4 4" xfId="1241"/>
    <cellStyle name="Porcentual 4 4 2" xfId="1242"/>
    <cellStyle name="Porcentual 4 5" xfId="1243"/>
    <cellStyle name="Porcentual 4 6" xfId="1244"/>
    <cellStyle name="Porcentual 5" xfId="451"/>
    <cellStyle name="Porcentual 5 2" xfId="452"/>
    <cellStyle name="Porcentual 5 2 2" xfId="1245"/>
    <cellStyle name="Porcentual 5 2 2 2" xfId="1246"/>
    <cellStyle name="Porcentual 5 2 3" xfId="1247"/>
    <cellStyle name="Porcentual 5 2 4" xfId="1248"/>
    <cellStyle name="Porcentual 5 2 5" xfId="1249"/>
    <cellStyle name="Porcentual 5 3" xfId="1250"/>
    <cellStyle name="Porcentual 5 3 2" xfId="1251"/>
    <cellStyle name="Porcentual 5 3 3" xfId="1252"/>
    <cellStyle name="Porcentual 5 4" xfId="1253"/>
    <cellStyle name="Porcentual 5 4 2" xfId="1254"/>
    <cellStyle name="Porcentual 5 5" xfId="1255"/>
    <cellStyle name="Porcentual 5 6" xfId="1256"/>
    <cellStyle name="Porcentual 6" xfId="453"/>
    <cellStyle name="Porcentual 6 2" xfId="1257"/>
    <cellStyle name="Porcentual 6 3" xfId="1258"/>
    <cellStyle name="Porcentual 7" xfId="454"/>
    <cellStyle name="Porcentual 7 2" xfId="1259"/>
    <cellStyle name="Porcentual 8" xfId="1260"/>
    <cellStyle name="Porcentual 8 2" xfId="1261"/>
    <cellStyle name="Porcentual 8 3" xfId="1262"/>
    <cellStyle name="Porcentual 9" xfId="1263"/>
    <cellStyle name="Porcentual 9 2" xfId="1264"/>
    <cellStyle name="Porcentual 9 3" xfId="1265"/>
    <cellStyle name="ppto mam" xfId="455"/>
    <cellStyle name="pricing" xfId="1266"/>
    <cellStyle name="PSChar" xfId="1267"/>
    <cellStyle name="Punto0" xfId="1268"/>
    <cellStyle name="RevList" xfId="1269"/>
    <cellStyle name="RM" xfId="1270"/>
    <cellStyle name="Salida 2" xfId="456"/>
    <cellStyle name="Salida 3" xfId="457"/>
    <cellStyle name="Salida 3 2" xfId="458"/>
    <cellStyle name="Salida 4" xfId="459"/>
    <cellStyle name="Subtotal" xfId="1271"/>
    <cellStyle name="Suma" xfId="460"/>
    <cellStyle name="Tekst objaśnienia" xfId="461"/>
    <cellStyle name="Tekst ostrzeżenia" xfId="462"/>
    <cellStyle name="Texto de advertencia 2" xfId="463"/>
    <cellStyle name="Texto de advertencia 3" xfId="464"/>
    <cellStyle name="Texto de advertencia 3 2" xfId="465"/>
    <cellStyle name="Texto de advertencia 4" xfId="466"/>
    <cellStyle name="Texto explicativo 2" xfId="467"/>
    <cellStyle name="Texto explicativo 3" xfId="468"/>
    <cellStyle name="Texto explicativo 3 2" xfId="469"/>
    <cellStyle name="Texto explicativo 4" xfId="470"/>
    <cellStyle name="Title" xfId="471"/>
    <cellStyle name="Title 2" xfId="472"/>
    <cellStyle name="Title 3" xfId="473"/>
    <cellStyle name="Título 1 2" xfId="474"/>
    <cellStyle name="Título 1 3" xfId="475"/>
    <cellStyle name="Título 1 3 2" xfId="476"/>
    <cellStyle name="Título 1 4" xfId="477"/>
    <cellStyle name="Título 2 2" xfId="478"/>
    <cellStyle name="Título 2 3" xfId="479"/>
    <cellStyle name="Título 2 3 2" xfId="480"/>
    <cellStyle name="Título 2 4" xfId="481"/>
    <cellStyle name="Título 3 2" xfId="482"/>
    <cellStyle name="Título 3 3" xfId="483"/>
    <cellStyle name="Título 3 3 2" xfId="484"/>
    <cellStyle name="Título 3 4" xfId="485"/>
    <cellStyle name="Título 4" xfId="486"/>
    <cellStyle name="Título 5" xfId="487"/>
    <cellStyle name="Título 5 2" xfId="488"/>
    <cellStyle name="Título 6" xfId="489"/>
    <cellStyle name="Todo" xfId="490"/>
    <cellStyle name="Total 2" xfId="491"/>
    <cellStyle name="Total 3" xfId="492"/>
    <cellStyle name="Tytuł" xfId="493"/>
    <cellStyle name="Uwaga" xfId="494"/>
    <cellStyle name="Warning Text" xfId="495"/>
    <cellStyle name="Warning Text 2" xfId="496"/>
    <cellStyle name="Warning Text 3" xfId="497"/>
    <cellStyle name="WWW" xfId="498"/>
    <cellStyle name="Złe" xfId="49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zerbe/Desktop/Datos%20Release%202012%20-%203Q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perez/Downloads/Investor/Datos%20Release%202013%20-%202Q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nvestor%20Relations\Resultados\2013\2013%20-%202Q\Datos%20Release%202013%20-%202Q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zerbe/Downloads/Datos%20Release%202013%20-%203Q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zerbe/Desktop/EarningsRelease/2013%20-%203Q/Datos%20Release%202013%20-%203Q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fernandez/Mis%20documentos/2012%2004/Junta%20de%20Accionistas/Presentaci&#243;n%201/4%20-%20Junta%20de%20Accionistas/Junta%20de%20Accionistas%20-%20Abril%20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Control"/>
      <sheetName val="Cognos_Office_Connection_Cache"/>
      <sheetName val="Info Comercial"/>
      <sheetName val="Info Resultados"/>
      <sheetName val="Ventas"/>
      <sheetName val="Cuadros Razonado (2)"/>
      <sheetName val="Cuadros Razonado"/>
      <sheetName val="Gastos"/>
      <sheetName val="Presentacion FECU (2)"/>
      <sheetName val="Presentacion FECU"/>
      <sheetName val="EERR"/>
      <sheetName val="Balance"/>
      <sheetName val="Flujo de Caja"/>
      <sheetName val="ABL"/>
      <sheetName val="Graficos PASA"/>
      <sheetName val="PAK"/>
      <sheetName val="MAM"/>
      <sheetName val="PER"/>
      <sheetName val="PAE"/>
      <sheetName val="ASA"/>
      <sheetName val="Mall Viña"/>
      <sheetName val="Boulevard Viña"/>
      <sheetName val="Curico"/>
      <sheetName val="Megaplaza"/>
      <sheetName val="Chorrillos"/>
      <sheetName val="Larcomar"/>
      <sheetName val="Arequipa"/>
      <sheetName val="Pereira"/>
      <sheetName val="Cuadros por Mall"/>
      <sheetName val="Cuadros por Mall Q"/>
      <sheetName val="Cuadros por Mall Ant"/>
      <sheetName val="IS MBS"/>
      <sheetName val="Balance MBS"/>
      <sheetName val="Fin Metrics MBS"/>
      <sheetName val="Ops Metrics MBS"/>
      <sheetName val="EERR Cons Acum"/>
      <sheetName val="EERR Cons Acum Q Ant"/>
      <sheetName val="EERR Cons Acum AA"/>
      <sheetName val="EERR Cons Acum AA Q Ant"/>
      <sheetName val="Depreciacion Actual"/>
      <sheetName val="Depreciacion Q Ant"/>
      <sheetName val="Balance Actual"/>
      <sheetName val="Balance 2011"/>
      <sheetName val="Flujo Caja"/>
      <sheetName val="Ratios"/>
      <sheetName val="Hoja1"/>
      <sheetName val="Pipeline"/>
      <sheetName val="Tax"/>
      <sheetName val="New Operations"/>
    </sheetNames>
    <sheetDataSet>
      <sheetData sheetId="0" refreshError="1">
        <row r="9">
          <cell r="P9" t="str">
            <v>3Q</v>
          </cell>
        </row>
        <row r="12">
          <cell r="V12">
            <v>2012</v>
          </cell>
          <cell r="W12" t="str">
            <v>12</v>
          </cell>
        </row>
        <row r="13">
          <cell r="W13" t="str">
            <v>11</v>
          </cell>
        </row>
        <row r="15">
          <cell r="C15">
            <v>2.6527397849462355</v>
          </cell>
        </row>
        <row r="16">
          <cell r="C16">
            <v>1793.1380107526875</v>
          </cell>
        </row>
        <row r="18">
          <cell r="C18">
            <v>489.5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Control"/>
      <sheetName val="Cognos_Office_Connection_Cache"/>
      <sheetName val="Info Comercial"/>
      <sheetName val="Info Resultados"/>
      <sheetName val="Ventas"/>
      <sheetName val="Cuadros Razonado (2)"/>
      <sheetName val="Cuadros Razonado"/>
      <sheetName val="Gastos"/>
      <sheetName val="Presentacion FECU (2)"/>
      <sheetName val="Presentacion FECU"/>
      <sheetName val="EERR (2)"/>
      <sheetName val="EERR"/>
      <sheetName val="Balance"/>
      <sheetName val="Flujo de Caja"/>
      <sheetName val="ABL"/>
      <sheetName val="Graficos PASA"/>
      <sheetName val="PAK"/>
      <sheetName val="MAM"/>
      <sheetName val="PER"/>
      <sheetName val="PAE"/>
      <sheetName val="ASA"/>
      <sheetName val="AEX"/>
      <sheetName val="Bom"/>
      <sheetName val="Quilicura"/>
      <sheetName val="Mall Viña"/>
      <sheetName val="Boulevard Viña"/>
      <sheetName val="Curico"/>
      <sheetName val="Megaplaza"/>
      <sheetName val="Chorrillos"/>
      <sheetName val="Larcomar"/>
      <sheetName val="Arequipa"/>
      <sheetName val="Chimbote"/>
      <sheetName val="VES"/>
      <sheetName val="Chincha"/>
      <sheetName val="LOC"/>
      <sheetName val="Pereira"/>
      <sheetName val="Caracolí"/>
      <sheetName val="Cuadros por Mall"/>
      <sheetName val="Cuadros por Mall Q"/>
      <sheetName val="Cuadros por Mall Ant"/>
      <sheetName val="IS MBS"/>
      <sheetName val="Balance MBS"/>
      <sheetName val="Fin Metrics MBS"/>
      <sheetName val="Ops Metrics MBS"/>
      <sheetName val="EERR Cons Acum"/>
      <sheetName val="EERR Cons Acum Q Ant"/>
      <sheetName val="EERR Cons Acum AA2"/>
      <sheetName val="EERR Cons Acum AA"/>
      <sheetName val="EERR Cons Acum AA Q Ant"/>
      <sheetName val="Balance Actual"/>
      <sheetName val="Balance 2012"/>
      <sheetName val="Depreciacion Actual"/>
      <sheetName val="Depreciacion Q Ant"/>
      <sheetName val="Flujo Caja"/>
      <sheetName val="Ratios"/>
      <sheetName val="Hoja1"/>
      <sheetName val="Pipeline"/>
      <sheetName val="Tax"/>
      <sheetName val="New Operations"/>
    </sheetNames>
    <sheetDataSet>
      <sheetData sheetId="0">
        <row r="9">
          <cell r="P9" t="str">
            <v>2Q</v>
          </cell>
        </row>
        <row r="12">
          <cell r="V12">
            <v>2013</v>
          </cell>
          <cell r="W12" t="str">
            <v>13</v>
          </cell>
        </row>
        <row r="13">
          <cell r="W13" t="str">
            <v>12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>
        <row r="19">
          <cell r="G19">
            <v>-11802400</v>
          </cell>
        </row>
      </sheetData>
      <sheetData sheetId="54"/>
      <sheetData sheetId="55"/>
      <sheetData sheetId="56"/>
      <sheetData sheetId="57"/>
      <sheetData sheetId="5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Control"/>
      <sheetName val="Cognos_Office_Connection_Cache"/>
      <sheetName val="Info Comercial"/>
      <sheetName val="Info Resultados"/>
      <sheetName val="Ventas"/>
      <sheetName val="Cuadros Razonado (2)"/>
      <sheetName val="Cuadros Razonado"/>
      <sheetName val="Gastos"/>
      <sheetName val="Presentacion FECU (2)"/>
      <sheetName val="Presentacion FECU"/>
      <sheetName val="EERR (2)"/>
      <sheetName val="EERR"/>
      <sheetName val="Balance"/>
      <sheetName val="Flujo de Caja"/>
      <sheetName val="ABL"/>
      <sheetName val="Graficos PASA"/>
      <sheetName val="PAK"/>
      <sheetName val="MAM"/>
      <sheetName val="PER"/>
      <sheetName val="PAE"/>
      <sheetName val="ASA"/>
      <sheetName val="AEX"/>
      <sheetName val="Bom"/>
      <sheetName val="Quilicura"/>
      <sheetName val="Mall Viña"/>
      <sheetName val="Boulevard Viña"/>
      <sheetName val="Curico"/>
      <sheetName val="Megaplaza"/>
      <sheetName val="Chorrillos"/>
      <sheetName val="Larcomar"/>
      <sheetName val="Arequipa"/>
      <sheetName val="Chimbote"/>
      <sheetName val="VES"/>
      <sheetName val="Chincha"/>
      <sheetName val="LOC"/>
      <sheetName val="Pereira"/>
      <sheetName val="Caracolí"/>
      <sheetName val="Cuadros por Mall"/>
      <sheetName val="Cuadros por Mall Q"/>
      <sheetName val="Cuadros por Mall Ant"/>
      <sheetName val="IS MBS"/>
      <sheetName val="Balance MBS"/>
      <sheetName val="Fin Metrics MBS"/>
      <sheetName val="Ops Metrics MBS"/>
      <sheetName val="EERR Cons Acum"/>
      <sheetName val="EERR Cons Acum Q Ant"/>
      <sheetName val="EERR Cons Acum AA2"/>
      <sheetName val="EERR Cons Acum AA"/>
      <sheetName val="EERR Cons Acum AA Q Ant"/>
      <sheetName val="Balance Actual"/>
      <sheetName val="Balance 2012"/>
      <sheetName val="Depreciacion Actual"/>
      <sheetName val="Depreciacion Q Ant"/>
      <sheetName val="Flujo Caja"/>
      <sheetName val="Ratios"/>
      <sheetName val="Hoja1"/>
      <sheetName val="Pipeline"/>
      <sheetName val="Tax"/>
      <sheetName val="New Operations"/>
    </sheetNames>
    <sheetDataSet>
      <sheetData sheetId="0">
        <row r="9">
          <cell r="S9" t="str">
            <v>June 30</v>
          </cell>
        </row>
        <row r="13">
          <cell r="V13">
            <v>2012</v>
          </cell>
        </row>
        <row r="17">
          <cell r="C17">
            <v>507.16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7">
          <cell r="Y7">
            <v>49159668.279490307</v>
          </cell>
        </row>
      </sheetData>
      <sheetData sheetId="45"/>
      <sheetData sheetId="46"/>
      <sheetData sheetId="47"/>
      <sheetData sheetId="48"/>
      <sheetData sheetId="49"/>
      <sheetData sheetId="50"/>
      <sheetData sheetId="51">
        <row r="9">
          <cell r="K9">
            <v>1376519000</v>
          </cell>
        </row>
      </sheetData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Control"/>
      <sheetName val="Cognos_Office_Connection_Cache"/>
      <sheetName val="Info Comercial"/>
      <sheetName val="Info Resultados"/>
      <sheetName val="Ventas"/>
      <sheetName val="Cuadros Razonado (2)"/>
      <sheetName val="Cuadros Razonado"/>
      <sheetName val="Gastos"/>
      <sheetName val="Presentacion FECU"/>
      <sheetName val="EERR (2)"/>
      <sheetName val="IndicatorspMall"/>
      <sheetName val="EERR"/>
      <sheetName val="Balance"/>
      <sheetName val="Flujo de Caja"/>
      <sheetName val="ABL"/>
      <sheetName val="Graficos PASA"/>
      <sheetName val="PAK"/>
      <sheetName val="MAM"/>
      <sheetName val="PER"/>
      <sheetName val="PAE"/>
      <sheetName val="ASA"/>
      <sheetName val="AEX"/>
      <sheetName val="Bom"/>
      <sheetName val="Quilicura"/>
      <sheetName val="Mall Viña"/>
      <sheetName val="Boulevard Viña"/>
      <sheetName val="Curico"/>
      <sheetName val="Megaplaza"/>
      <sheetName val="Chorrillos"/>
      <sheetName val="Larcomar"/>
      <sheetName val="Arequipa"/>
      <sheetName val="Chimbote"/>
      <sheetName val="VES"/>
      <sheetName val="Chincha"/>
      <sheetName val="LOC"/>
      <sheetName val="Pereira"/>
      <sheetName val="Caracolí"/>
      <sheetName val="Cuadros por Mall"/>
      <sheetName val="Cuadros por Mall Q"/>
      <sheetName val="Cuadros por Mall Ant"/>
      <sheetName val="IS MBS"/>
      <sheetName val="Balance MBS"/>
      <sheetName val="Fin Metrics MBS"/>
      <sheetName val="Ops Metrics MBS"/>
      <sheetName val="EERR Cons Acum"/>
      <sheetName val="EERR Cons Acum Q Ant"/>
      <sheetName val="EERR Cons Acum AA2"/>
      <sheetName val="EERR Cons Acum AA"/>
      <sheetName val="EERR Cons Acum AA Q Ant"/>
      <sheetName val="Balance Actual"/>
      <sheetName val="Balance 2012"/>
      <sheetName val="Depreciacion Actual"/>
      <sheetName val="Depreciacion Q Ant"/>
      <sheetName val="Flujo Caja"/>
      <sheetName val="Ratios"/>
      <sheetName val="Hoja1"/>
      <sheetName val="Pipeline"/>
      <sheetName val="Tax"/>
      <sheetName val="New Operations"/>
    </sheetNames>
    <sheetDataSet>
      <sheetData sheetId="0" refreshError="1">
        <row r="9">
          <cell r="P9" t="str">
            <v>2Q</v>
          </cell>
        </row>
        <row r="13">
          <cell r="C13">
            <v>22852.67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Control"/>
      <sheetName val="Cognos_Office_Connection_Cache"/>
      <sheetName val="Info Comercial"/>
      <sheetName val="Info Resultados"/>
      <sheetName val="Ventas"/>
      <sheetName val="Cuadros Razonado (2)"/>
      <sheetName val="Cuadros Razonado"/>
      <sheetName val="Gastos"/>
      <sheetName val="Presentacion FECU"/>
      <sheetName val="EERR (2)"/>
      <sheetName val="IndicatorspMall"/>
      <sheetName val="EERR"/>
      <sheetName val="Balance"/>
      <sheetName val="Flujo de Caja"/>
      <sheetName val="ABL"/>
      <sheetName val="Graficos PASA"/>
      <sheetName val="PAK"/>
      <sheetName val="MAM"/>
      <sheetName val="PER"/>
      <sheetName val="PAE"/>
      <sheetName val="ASA"/>
      <sheetName val="AEX"/>
      <sheetName val="Bom"/>
      <sheetName val="Quilicura"/>
      <sheetName val="Mall Viña"/>
      <sheetName val="Boulevard Viña"/>
      <sheetName val="Curico"/>
      <sheetName val="Megaplaza"/>
      <sheetName val="Chorrillos"/>
      <sheetName val="Larcomar"/>
      <sheetName val="Arequipa"/>
      <sheetName val="Chimbote"/>
      <sheetName val="VES"/>
      <sheetName val="Chincha"/>
      <sheetName val="LOC"/>
      <sheetName val="Pereira"/>
      <sheetName val="Caracolí"/>
      <sheetName val="Cuadros por Mall"/>
      <sheetName val="Cuadros por Mall Q"/>
      <sheetName val="Cuadros por Mall Ant"/>
      <sheetName val="IS MBS"/>
      <sheetName val="Balance MBS"/>
      <sheetName val="Fin Metrics MBS"/>
      <sheetName val="Ops Metrics MBS"/>
      <sheetName val="EERR Cons Acum"/>
      <sheetName val="EERR Cons Acum Q Ant"/>
      <sheetName val="EERR Cons Acum AA2"/>
      <sheetName val="EERR Cons Acum AA"/>
      <sheetName val="EERR Cons Acum AA Q Ant"/>
      <sheetName val="Balance Actual"/>
      <sheetName val="Balance 2012"/>
      <sheetName val="Depreciacion Actual"/>
      <sheetName val="Depreciacion Q Ant"/>
      <sheetName val="Flujo Caja"/>
      <sheetName val="Ratios"/>
      <sheetName val="Hoja1"/>
      <sheetName val="Pipeline"/>
      <sheetName val="Tax"/>
      <sheetName val="New Operations"/>
    </sheetNames>
    <sheetDataSet>
      <sheetData sheetId="0">
        <row r="9">
          <cell r="P9" t="str">
            <v>2Q</v>
          </cell>
        </row>
        <row r="13">
          <cell r="C13">
            <v>22852.67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30">
          <cell r="Y30">
            <v>1788669.4309236011</v>
          </cell>
        </row>
      </sheetData>
      <sheetData sheetId="45">
        <row r="28">
          <cell r="X28">
            <v>1387593.0992517995</v>
          </cell>
        </row>
      </sheetData>
      <sheetData sheetId="46"/>
      <sheetData sheetId="47">
        <row r="28">
          <cell r="Y28">
            <v>1277315.9731226829</v>
          </cell>
        </row>
      </sheetData>
      <sheetData sheetId="48">
        <row r="31">
          <cell r="V31">
            <v>436611.13456862065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de Control"/>
      <sheetName val="Estructura Accionaria"/>
      <sheetName val="Accion"/>
      <sheetName val="Reuters"/>
      <sheetName val="Proyecciones Macro"/>
      <sheetName val="Resultados"/>
      <sheetName val="Outlook (3)"/>
      <sheetName val="Outlook (2)"/>
      <sheetName val="Outlook"/>
      <sheetName val="EERR"/>
      <sheetName val="Inversiones"/>
      <sheetName val="Cognos_Office_Connection_Cache"/>
      <sheetName val="Hoja1"/>
    </sheetNames>
    <sheetDataSet>
      <sheetData sheetId="0">
        <row r="2">
          <cell r="T2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8">
          <cell r="C8">
            <v>2011</v>
          </cell>
        </row>
      </sheetData>
      <sheetData sheetId="8"/>
      <sheetData sheetId="9">
        <row r="5">
          <cell r="K5">
            <v>73155367.709982559</v>
          </cell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zoomScaleNormal="100" workbookViewId="0">
      <selection activeCell="A29" sqref="A28:G29"/>
    </sheetView>
  </sheetViews>
  <sheetFormatPr baseColWidth="10" defaultRowHeight="15"/>
  <cols>
    <col min="1" max="1" width="38.85546875" customWidth="1"/>
    <col min="2" max="2" width="16.42578125" customWidth="1"/>
    <col min="3" max="3" width="19.28515625" customWidth="1"/>
    <col min="5" max="5" width="17.85546875" bestFit="1" customWidth="1"/>
    <col min="6" max="6" width="19.42578125" customWidth="1"/>
  </cols>
  <sheetData>
    <row r="1" spans="1:10">
      <c r="A1" s="21" t="s">
        <v>32</v>
      </c>
      <c r="B1" s="22"/>
      <c r="C1" s="22"/>
      <c r="D1" s="22"/>
      <c r="E1" s="22"/>
      <c r="F1" s="22"/>
      <c r="G1" s="22"/>
    </row>
    <row r="2" spans="1:10" ht="6.75" customHeight="1">
      <c r="A2" s="23"/>
      <c r="B2" s="24"/>
      <c r="C2" s="24"/>
      <c r="D2" s="24"/>
      <c r="E2" s="24"/>
      <c r="F2" s="24"/>
      <c r="G2" s="24"/>
    </row>
    <row r="3" spans="1:10">
      <c r="A3" s="25" t="s">
        <v>33</v>
      </c>
      <c r="B3" s="2" t="s">
        <v>154</v>
      </c>
      <c r="C3" s="2" t="s">
        <v>155</v>
      </c>
      <c r="D3" s="2" t="s">
        <v>34</v>
      </c>
      <c r="E3" s="3">
        <v>2013</v>
      </c>
      <c r="F3" s="3">
        <v>2012</v>
      </c>
      <c r="G3" s="2" t="s">
        <v>34</v>
      </c>
    </row>
    <row r="4" spans="1:10">
      <c r="A4" s="26" t="s">
        <v>35</v>
      </c>
      <c r="B4" s="5">
        <v>32022966</v>
      </c>
      <c r="C4" s="5">
        <v>27174390.660250723</v>
      </c>
      <c r="D4" s="10">
        <v>0.17842443646184569</v>
      </c>
      <c r="E4" s="5">
        <v>107318830</v>
      </c>
      <c r="F4" s="5">
        <v>93397035.986188114</v>
      </c>
      <c r="G4" s="27">
        <v>0.14906034080000885</v>
      </c>
      <c r="I4" s="51"/>
      <c r="J4" s="51"/>
    </row>
    <row r="5" spans="1:10">
      <c r="A5" s="28" t="s">
        <v>36</v>
      </c>
      <c r="B5" s="7">
        <v>-6462743</v>
      </c>
      <c r="C5" s="7">
        <v>-5457462.6204838324</v>
      </c>
      <c r="D5" s="8">
        <v>0.18420288867265655</v>
      </c>
      <c r="E5" s="7">
        <v>-22307202</v>
      </c>
      <c r="F5" s="7">
        <v>-19693434.885418467</v>
      </c>
      <c r="G5" s="8">
        <v>0.13272276419980122</v>
      </c>
      <c r="I5" s="51"/>
      <c r="J5" s="51"/>
    </row>
    <row r="6" spans="1:10">
      <c r="A6" s="29" t="s">
        <v>37</v>
      </c>
      <c r="B6" s="30">
        <v>25560223</v>
      </c>
      <c r="C6" s="30">
        <v>21716928.039766885</v>
      </c>
      <c r="D6" s="10">
        <v>0.17697231179269357</v>
      </c>
      <c r="E6" s="30">
        <v>85011628</v>
      </c>
      <c r="F6" s="30">
        <v>73703601.100769639</v>
      </c>
      <c r="G6" s="27">
        <v>0.15342570417651236</v>
      </c>
      <c r="I6" s="51"/>
      <c r="J6" s="51"/>
    </row>
    <row r="7" spans="1:10">
      <c r="A7" s="28" t="s">
        <v>38</v>
      </c>
      <c r="B7" s="7">
        <v>-4258926</v>
      </c>
      <c r="C7" s="7">
        <v>-3328186.3631486297</v>
      </c>
      <c r="D7" s="8">
        <v>0.27965370183502714</v>
      </c>
      <c r="E7" s="7">
        <v>-13336635</v>
      </c>
      <c r="F7" s="7">
        <v>-10113734.705329293</v>
      </c>
      <c r="G7" s="8">
        <v>0.31866569457991067</v>
      </c>
      <c r="I7" s="51"/>
      <c r="J7" s="51"/>
    </row>
    <row r="8" spans="1:10">
      <c r="A8" s="31" t="s">
        <v>39</v>
      </c>
      <c r="B8" s="32">
        <v>21301297</v>
      </c>
      <c r="C8" s="32">
        <v>18388741.676618256</v>
      </c>
      <c r="D8" s="33">
        <v>0.1583879622978841</v>
      </c>
      <c r="E8" s="32">
        <v>71674993</v>
      </c>
      <c r="F8" s="34">
        <v>63589866.395440347</v>
      </c>
      <c r="G8" s="33">
        <v>0.12714489057551148</v>
      </c>
      <c r="I8" s="51"/>
      <c r="J8" s="51"/>
    </row>
    <row r="9" spans="1:10">
      <c r="A9" s="35" t="s">
        <v>40</v>
      </c>
      <c r="B9" s="7">
        <v>-719104</v>
      </c>
      <c r="C9" s="7">
        <v>-355777.79896617332</v>
      </c>
      <c r="D9" s="8">
        <v>1.0212166191639493</v>
      </c>
      <c r="E9" s="7">
        <v>-2781469</v>
      </c>
      <c r="F9" s="7">
        <v>-1650922.1700661555</v>
      </c>
      <c r="G9" s="36">
        <v>0.6847971699892681</v>
      </c>
      <c r="I9" s="51"/>
      <c r="J9" s="51"/>
    </row>
    <row r="10" spans="1:10">
      <c r="A10" s="31" t="s">
        <v>41</v>
      </c>
      <c r="B10" s="32">
        <v>22020401</v>
      </c>
      <c r="C10" s="32">
        <v>18744519.475584429</v>
      </c>
      <c r="D10" s="33">
        <v>0.17476476410518571</v>
      </c>
      <c r="E10" s="32">
        <v>74456462</v>
      </c>
      <c r="F10" s="32">
        <v>65240788.565506503</v>
      </c>
      <c r="G10" s="33">
        <v>0.1412563158282536</v>
      </c>
      <c r="I10" s="51"/>
      <c r="J10" s="51"/>
    </row>
    <row r="11" spans="1:10">
      <c r="A11" s="28" t="s">
        <v>42</v>
      </c>
      <c r="B11" s="7">
        <v>-1624235</v>
      </c>
      <c r="C11" s="7">
        <v>-2141863.5157293547</v>
      </c>
      <c r="D11" s="8">
        <v>-0.2416720355559584</v>
      </c>
      <c r="E11" s="7">
        <v>-6393858</v>
      </c>
      <c r="F11" s="7">
        <v>-2933696</v>
      </c>
      <c r="G11" s="8">
        <v>1.1794548583084272</v>
      </c>
    </row>
    <row r="12" spans="1:10">
      <c r="A12" s="26" t="s">
        <v>43</v>
      </c>
      <c r="B12" s="5">
        <v>1235033</v>
      </c>
      <c r="C12" s="5">
        <v>1133942.7045805817</v>
      </c>
      <c r="D12" s="27">
        <v>8.9149385600403086E-2</v>
      </c>
      <c r="E12" s="5">
        <v>3983554</v>
      </c>
      <c r="F12" s="5">
        <v>7477320.3005357003</v>
      </c>
      <c r="G12" s="27">
        <v>-0.46724844731947557</v>
      </c>
    </row>
    <row r="13" spans="1:10">
      <c r="A13" s="28" t="s">
        <v>44</v>
      </c>
      <c r="B13" s="7">
        <v>-5356601</v>
      </c>
      <c r="C13" s="7">
        <v>-4577669.8082569838</v>
      </c>
      <c r="D13" s="8">
        <v>0.17015888527783662</v>
      </c>
      <c r="E13" s="7">
        <v>-19150007</v>
      </c>
      <c r="F13" s="7">
        <v>-19062501.149141803</v>
      </c>
      <c r="G13" s="8">
        <v>4.5904705879655783E-3</v>
      </c>
    </row>
    <row r="14" spans="1:10">
      <c r="A14" s="26" t="s">
        <v>45</v>
      </c>
      <c r="B14" s="5">
        <v>5833555</v>
      </c>
      <c r="C14" s="5">
        <v>2147648.7187648714</v>
      </c>
      <c r="D14" s="27">
        <v>1.7162519405663885</v>
      </c>
      <c r="E14" s="5">
        <v>9663436</v>
      </c>
      <c r="F14" s="5">
        <v>5544631.3217788693</v>
      </c>
      <c r="G14" s="27">
        <v>0.74284554539141223</v>
      </c>
    </row>
    <row r="15" spans="1:10">
      <c r="A15" s="28" t="s">
        <v>46</v>
      </c>
      <c r="B15" s="7">
        <v>-684806</v>
      </c>
      <c r="C15" s="7">
        <v>-101975.14004127134</v>
      </c>
      <c r="D15" s="8">
        <v>5.7154210302907709</v>
      </c>
      <c r="E15" s="7">
        <v>-279889</v>
      </c>
      <c r="F15" s="7">
        <v>-595228.45483840001</v>
      </c>
      <c r="G15" s="8">
        <v>-0.5297788643589163</v>
      </c>
    </row>
    <row r="16" spans="1:10">
      <c r="A16" s="37" t="s">
        <v>47</v>
      </c>
      <c r="B16" s="9">
        <v>-2312843</v>
      </c>
      <c r="C16" s="9">
        <v>-2493913.8563659554</v>
      </c>
      <c r="D16" s="27">
        <v>-7.260509656488523E-2</v>
      </c>
      <c r="E16" s="9">
        <v>-5129628</v>
      </c>
      <c r="F16" s="9">
        <v>-5254522.8550000023</v>
      </c>
      <c r="G16" s="27">
        <v>-2.3769019270923342E-2</v>
      </c>
    </row>
    <row r="17" spans="1:10" ht="44.25" customHeight="1">
      <c r="A17" s="6" t="s">
        <v>171</v>
      </c>
      <c r="B17" s="7">
        <v>4459032</v>
      </c>
      <c r="C17" s="7">
        <v>16020489</v>
      </c>
      <c r="D17" s="131">
        <v>-0.72166692290104251</v>
      </c>
      <c r="E17" s="7">
        <v>4459032</v>
      </c>
      <c r="F17" s="7">
        <v>16020488</v>
      </c>
      <c r="G17" s="131">
        <v>-0.72166690552747204</v>
      </c>
    </row>
    <row r="18" spans="1:10">
      <c r="A18" s="31" t="s">
        <v>190</v>
      </c>
      <c r="B18" s="32">
        <v>1549135</v>
      </c>
      <c r="C18" s="32">
        <v>9986658.102951888</v>
      </c>
      <c r="D18" s="33">
        <v>-0.84487953987910114</v>
      </c>
      <c r="E18" s="32">
        <v>-12847360</v>
      </c>
      <c r="F18" s="32">
        <v>1196491.1633343641</v>
      </c>
      <c r="G18" s="33">
        <v>-11.73753019971929</v>
      </c>
      <c r="I18" s="51"/>
      <c r="J18" s="51"/>
    </row>
    <row r="19" spans="1:10">
      <c r="A19" s="28" t="s">
        <v>48</v>
      </c>
      <c r="B19" s="7">
        <v>22850432</v>
      </c>
      <c r="C19" s="7">
        <v>28375398</v>
      </c>
      <c r="D19" s="8">
        <v>-0.19470972706708822</v>
      </c>
      <c r="E19" s="7">
        <v>58827633</v>
      </c>
      <c r="F19" s="7">
        <v>64786357</v>
      </c>
      <c r="G19" s="8">
        <v>-9.1974981707954373E-2</v>
      </c>
      <c r="I19" s="51"/>
      <c r="J19" s="51"/>
    </row>
    <row r="20" spans="1:10">
      <c r="A20" s="26" t="s">
        <v>49</v>
      </c>
      <c r="B20" s="5">
        <v>-2583423</v>
      </c>
      <c r="C20" s="5">
        <v>-11270032.159293281</v>
      </c>
      <c r="D20" s="27">
        <v>-0.77077057425522022</v>
      </c>
      <c r="E20" s="5">
        <v>-8811313</v>
      </c>
      <c r="F20" s="5">
        <v>-20429517.574104484</v>
      </c>
      <c r="G20" s="27">
        <v>-0.56869696173497442</v>
      </c>
      <c r="I20" s="51"/>
      <c r="J20" s="51"/>
    </row>
    <row r="21" spans="1:10" ht="15.75" thickBot="1">
      <c r="A21" s="31" t="s">
        <v>50</v>
      </c>
      <c r="B21" s="32">
        <v>20267009</v>
      </c>
      <c r="C21" s="32">
        <v>17105365.840706721</v>
      </c>
      <c r="D21" s="33">
        <v>0.18483341360459637</v>
      </c>
      <c r="E21" s="32">
        <v>50016320</v>
      </c>
      <c r="F21" s="32">
        <v>44356839.425895512</v>
      </c>
      <c r="G21" s="33">
        <v>0.12758980683372334</v>
      </c>
      <c r="I21" s="51"/>
      <c r="J21" s="51"/>
    </row>
    <row r="22" spans="1:10" ht="15.75" thickBot="1">
      <c r="A22" s="38"/>
      <c r="B22" s="39"/>
      <c r="C22" s="39"/>
      <c r="D22" s="39"/>
      <c r="E22" s="39"/>
      <c r="F22" s="39"/>
      <c r="G22" s="39"/>
    </row>
    <row r="23" spans="1:10">
      <c r="A23" s="40" t="s">
        <v>51</v>
      </c>
      <c r="B23" s="41"/>
      <c r="C23" s="41"/>
      <c r="D23" s="42"/>
      <c r="E23" s="41"/>
      <c r="F23" s="41"/>
      <c r="G23" s="43"/>
    </row>
    <row r="24" spans="1:10">
      <c r="A24" s="44" t="s">
        <v>52</v>
      </c>
      <c r="B24" s="45">
        <v>28408539.015620001</v>
      </c>
      <c r="C24" s="45">
        <v>11481785.380786801</v>
      </c>
      <c r="D24" s="8">
        <v>1.4742266183757282</v>
      </c>
      <c r="E24" s="45">
        <v>55280588.812497102</v>
      </c>
      <c r="F24" s="45">
        <v>36417448</v>
      </c>
      <c r="G24" s="8">
        <v>0.51796987017039475</v>
      </c>
    </row>
    <row r="25" spans="1:10">
      <c r="A25" s="46" t="s">
        <v>53</v>
      </c>
      <c r="B25" s="5">
        <v>-8141530.0156199969</v>
      </c>
      <c r="C25" s="113">
        <v>5623580.9149781894</v>
      </c>
      <c r="D25" s="27">
        <v>-2.4477483544222416</v>
      </c>
      <c r="E25" s="5">
        <v>-5264268.8124971241</v>
      </c>
      <c r="F25" s="47">
        <v>7939391</v>
      </c>
      <c r="G25" s="10">
        <v>-1.6630570043089103</v>
      </c>
    </row>
    <row r="26" spans="1:10" ht="15.75" thickBot="1">
      <c r="A26" s="48" t="s">
        <v>50</v>
      </c>
      <c r="B26" s="49">
        <v>20267009.000000004</v>
      </c>
      <c r="C26" s="49">
        <v>17105366.29576499</v>
      </c>
      <c r="D26" s="11">
        <v>0.18483338208418165</v>
      </c>
      <c r="E26" s="49">
        <v>50016319.999999978</v>
      </c>
      <c r="F26" s="49">
        <v>44356839</v>
      </c>
      <c r="G26" s="50">
        <v>0.1275898176603607</v>
      </c>
    </row>
    <row r="29" spans="1:10">
      <c r="B29" s="237"/>
      <c r="C29" s="237"/>
      <c r="D29" s="237"/>
      <c r="E29" s="237"/>
      <c r="F29" s="237"/>
      <c r="G29" s="237"/>
    </row>
    <row r="32" spans="1:10">
      <c r="B32" s="20"/>
      <c r="C32" s="20"/>
    </row>
    <row r="39" spans="2:6">
      <c r="B39" s="70"/>
      <c r="C39" s="70"/>
      <c r="E39" s="70"/>
      <c r="F39" s="70"/>
    </row>
    <row r="40" spans="2:6">
      <c r="B40" s="70"/>
      <c r="C40" s="70"/>
      <c r="E40" s="70"/>
      <c r="F40" s="70"/>
    </row>
  </sheetData>
  <pageMargins left="0.7" right="0.7" top="0.75" bottom="0.75" header="0.3" footer="0.3"/>
  <pageSetup scale="81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6"/>
  <sheetViews>
    <sheetView showGridLines="0" zoomScaleNormal="100" workbookViewId="0">
      <selection activeCell="D21" sqref="D21"/>
    </sheetView>
  </sheetViews>
  <sheetFormatPr baseColWidth="10" defaultRowHeight="15"/>
  <cols>
    <col min="2" max="2" width="24.140625" customWidth="1"/>
    <col min="3" max="3" width="12.85546875" customWidth="1"/>
    <col min="4" max="8" width="11.28515625" customWidth="1"/>
    <col min="9" max="9" width="13.7109375" bestFit="1" customWidth="1"/>
  </cols>
  <sheetData>
    <row r="1" spans="2:14">
      <c r="B1" s="115" t="s">
        <v>177</v>
      </c>
      <c r="C1" s="115"/>
      <c r="D1" s="115"/>
      <c r="E1" s="115"/>
      <c r="F1" s="115"/>
      <c r="G1" s="115"/>
      <c r="H1" s="115"/>
    </row>
    <row r="3" spans="2:14" ht="15.75" thickBot="1">
      <c r="B3" s="1"/>
      <c r="C3" s="2" t="s">
        <v>154</v>
      </c>
      <c r="D3" s="2" t="s">
        <v>155</v>
      </c>
      <c r="E3" s="162" t="s">
        <v>0</v>
      </c>
      <c r="F3" s="3">
        <v>2013</v>
      </c>
      <c r="G3" s="3">
        <v>2012</v>
      </c>
      <c r="H3" s="162" t="s">
        <v>0</v>
      </c>
    </row>
    <row r="4" spans="2:14" ht="27.75" customHeight="1">
      <c r="B4" s="4" t="s">
        <v>1</v>
      </c>
      <c r="C4" s="194">
        <v>0.68764401773402251</v>
      </c>
      <c r="D4" s="194">
        <v>0.68978619281435927</v>
      </c>
      <c r="E4" s="167" t="s">
        <v>187</v>
      </c>
      <c r="F4" s="194">
        <v>0.69378749283792973</v>
      </c>
      <c r="G4" s="194">
        <v>0.6985316811890534</v>
      </c>
      <c r="H4" s="167" t="s">
        <v>185</v>
      </c>
      <c r="J4" s="20"/>
    </row>
    <row r="5" spans="2:14">
      <c r="B5" s="6" t="s">
        <v>2</v>
      </c>
      <c r="C5" s="195">
        <v>0.88713016200997752</v>
      </c>
      <c r="D5" s="195">
        <v>0.42252227563585287</v>
      </c>
      <c r="E5" s="168" t="s">
        <v>188</v>
      </c>
      <c r="F5" s="195">
        <v>0.51510614504926211</v>
      </c>
      <c r="G5" s="195">
        <v>0.38992081082086522</v>
      </c>
      <c r="H5" s="168" t="s">
        <v>186</v>
      </c>
      <c r="J5" s="20"/>
    </row>
    <row r="6" spans="2:14">
      <c r="B6" s="160" t="s">
        <v>183</v>
      </c>
      <c r="C6" s="161">
        <v>21205.958999999999</v>
      </c>
      <c r="D6" s="161">
        <v>10745.704951097076</v>
      </c>
      <c r="E6" s="27">
        <v>0.97343581426316672</v>
      </c>
      <c r="F6" s="161">
        <v>56635.258999999998</v>
      </c>
      <c r="G6" s="161">
        <v>46672.697025066162</v>
      </c>
      <c r="H6" s="27">
        <v>0.2134558877020396</v>
      </c>
      <c r="J6" s="20"/>
    </row>
    <row r="7" spans="2:14">
      <c r="B7" s="6" t="s">
        <v>3</v>
      </c>
      <c r="C7" s="195">
        <v>0.66221095822292031</v>
      </c>
      <c r="D7" s="195">
        <v>0.39543499191742065</v>
      </c>
      <c r="E7" s="168" t="s">
        <v>189</v>
      </c>
      <c r="F7" s="195">
        <v>0.52772900151818647</v>
      </c>
      <c r="G7" s="195">
        <v>0.49972353546603221</v>
      </c>
      <c r="H7" s="168" t="s">
        <v>178</v>
      </c>
      <c r="J7" s="20"/>
    </row>
    <row r="8" spans="2:14" ht="27.75">
      <c r="B8" s="160" t="s">
        <v>173</v>
      </c>
      <c r="C8" s="9">
        <v>358421.40521482844</v>
      </c>
      <c r="D8" s="9">
        <v>308632</v>
      </c>
      <c r="E8" s="27">
        <v>0.16132288685174712</v>
      </c>
      <c r="F8" s="9">
        <v>1156656.5205244182</v>
      </c>
      <c r="G8" s="9">
        <v>1017039</v>
      </c>
      <c r="H8" s="27">
        <v>0.13727843329942924</v>
      </c>
      <c r="J8" s="20"/>
    </row>
    <row r="9" spans="2:14">
      <c r="B9" s="6" t="s">
        <v>106</v>
      </c>
      <c r="C9" s="7">
        <v>693100</v>
      </c>
      <c r="D9" s="7">
        <v>559242</v>
      </c>
      <c r="E9" s="8">
        <v>0.23935612847389853</v>
      </c>
      <c r="F9" s="7">
        <v>693100</v>
      </c>
      <c r="G9" s="7">
        <v>559242</v>
      </c>
      <c r="H9" s="8">
        <v>0.23935612847389853</v>
      </c>
      <c r="J9" s="20"/>
    </row>
    <row r="10" spans="2:14">
      <c r="B10" s="160" t="s">
        <v>176</v>
      </c>
      <c r="C10" s="164">
        <v>520518</v>
      </c>
      <c r="D10" s="164">
        <v>421121.42</v>
      </c>
      <c r="E10" s="27">
        <v>0.2360283169637869</v>
      </c>
      <c r="F10" s="164">
        <v>520518</v>
      </c>
      <c r="G10" s="164">
        <v>421121.42</v>
      </c>
      <c r="H10" s="27">
        <v>0.2360283169637869</v>
      </c>
      <c r="J10" s="20"/>
    </row>
    <row r="11" spans="2:14" ht="25.5">
      <c r="B11" s="6" t="s">
        <v>184</v>
      </c>
      <c r="C11" s="193">
        <v>702.74705400000005</v>
      </c>
      <c r="D11" s="193">
        <v>702.74705400000005</v>
      </c>
      <c r="E11" s="8">
        <v>0</v>
      </c>
      <c r="F11" s="193">
        <v>702.74705400000005</v>
      </c>
      <c r="G11" s="193">
        <v>702.74705400000005</v>
      </c>
      <c r="H11" s="8">
        <v>0</v>
      </c>
      <c r="I11" s="238"/>
      <c r="J11" s="20"/>
    </row>
    <row r="12" spans="2:14">
      <c r="B12" s="160" t="s">
        <v>255</v>
      </c>
      <c r="C12" s="166">
        <v>40.612810370337542</v>
      </c>
      <c r="D12" s="166">
        <v>16.41434542362126</v>
      </c>
      <c r="E12" s="27">
        <v>1.4742266183757282</v>
      </c>
      <c r="F12" s="166">
        <v>79.029057755068436</v>
      </c>
      <c r="G12" s="166">
        <v>52.062336221599232</v>
      </c>
      <c r="H12" s="27">
        <v>0.51796987017039497</v>
      </c>
      <c r="I12" s="70"/>
      <c r="J12" s="70"/>
      <c r="K12" s="70"/>
      <c r="L12" s="70"/>
      <c r="M12" s="70"/>
      <c r="N12" s="70"/>
    </row>
    <row r="13" spans="2:14">
      <c r="B13" s="6" t="s">
        <v>5</v>
      </c>
      <c r="C13" s="7">
        <v>965</v>
      </c>
      <c r="D13" s="165">
        <v>1185.5</v>
      </c>
      <c r="E13" s="8">
        <v>-0.18599746942218476</v>
      </c>
      <c r="F13" s="7">
        <v>965</v>
      </c>
      <c r="G13" s="165">
        <v>1185.5</v>
      </c>
      <c r="H13" s="8">
        <v>-0.18599746942218476</v>
      </c>
      <c r="J13" s="20"/>
    </row>
    <row r="14" spans="2:14" ht="26.25" thickBot="1">
      <c r="B14" s="160" t="s">
        <v>182</v>
      </c>
      <c r="C14" s="9">
        <v>1327.730043249062</v>
      </c>
      <c r="D14" s="9">
        <v>1145.79</v>
      </c>
      <c r="E14" s="27">
        <v>0.15879004289534904</v>
      </c>
      <c r="F14" s="9">
        <v>1332.6511894400685</v>
      </c>
      <c r="G14" s="9">
        <v>982.84</v>
      </c>
      <c r="H14" s="27">
        <v>0.35591875528068506</v>
      </c>
      <c r="J14" s="20"/>
    </row>
    <row r="15" spans="2:14" ht="63" customHeight="1">
      <c r="B15" s="239" t="s">
        <v>256</v>
      </c>
      <c r="C15" s="240"/>
      <c r="D15" s="240"/>
      <c r="E15" s="240"/>
      <c r="F15" s="240"/>
      <c r="G15" s="240"/>
      <c r="H15" s="240"/>
    </row>
    <row r="16" spans="2:14" ht="30" customHeight="1"/>
  </sheetData>
  <mergeCells count="1">
    <mergeCell ref="B15:H15"/>
  </mergeCells>
  <pageMargins left="0.7" right="0.7" top="0.75" bottom="0.75" header="0.3" footer="0.3"/>
  <pageSetup scale="87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showGridLines="0" tabSelected="1" workbookViewId="0">
      <selection activeCell="H1" sqref="H1:H1048576"/>
    </sheetView>
  </sheetViews>
  <sheetFormatPr baseColWidth="10" defaultColWidth="14.85546875" defaultRowHeight="12.75"/>
  <cols>
    <col min="1" max="1" width="2.28515625" style="71" customWidth="1"/>
    <col min="2" max="2" width="53.85546875" style="111" customWidth="1"/>
    <col min="3" max="4" width="11.85546875" style="71" customWidth="1"/>
    <col min="5" max="5" width="15.140625" style="71" bestFit="1" customWidth="1"/>
    <col min="6" max="6" width="2" style="71" customWidth="1"/>
    <col min="7" max="7" width="4.7109375" style="74" customWidth="1"/>
    <col min="8" max="16384" width="14.85546875" style="74"/>
  </cols>
  <sheetData>
    <row r="1" spans="1:9" ht="13.5" thickBot="1">
      <c r="B1" s="72"/>
      <c r="F1" s="73"/>
    </row>
    <row r="2" spans="1:9">
      <c r="B2" s="190" t="s">
        <v>69</v>
      </c>
      <c r="C2" s="189"/>
      <c r="D2" s="189"/>
      <c r="E2" s="189"/>
      <c r="F2" s="185"/>
    </row>
    <row r="3" spans="1:9">
      <c r="B3" s="188" t="s">
        <v>33</v>
      </c>
      <c r="C3" s="186"/>
      <c r="D3" s="186"/>
      <c r="E3" s="186"/>
      <c r="F3" s="185"/>
      <c r="H3" s="241"/>
      <c r="I3" s="241"/>
    </row>
    <row r="4" spans="1:9" ht="6.75" customHeight="1">
      <c r="B4" s="75"/>
      <c r="C4" s="24"/>
      <c r="D4" s="24"/>
      <c r="E4" s="24"/>
      <c r="F4" s="76"/>
      <c r="H4" s="241"/>
      <c r="I4" s="241"/>
    </row>
    <row r="5" spans="1:9">
      <c r="B5" s="188"/>
      <c r="C5" s="187">
        <v>2013</v>
      </c>
      <c r="D5" s="187">
        <v>2012</v>
      </c>
      <c r="E5" s="186" t="s">
        <v>34</v>
      </c>
      <c r="F5" s="185"/>
      <c r="H5" s="241"/>
      <c r="I5" s="241"/>
    </row>
    <row r="6" spans="1:9" s="82" customFormat="1">
      <c r="A6" s="77"/>
      <c r="B6" s="78" t="s">
        <v>70</v>
      </c>
      <c r="C6" s="79"/>
      <c r="D6" s="79"/>
      <c r="E6" s="80"/>
      <c r="F6" s="81"/>
      <c r="H6" s="241"/>
      <c r="I6" s="241"/>
    </row>
    <row r="7" spans="1:9">
      <c r="B7" s="184" t="s">
        <v>71</v>
      </c>
      <c r="C7" s="183">
        <v>158000601</v>
      </c>
      <c r="D7" s="183">
        <v>136806283</v>
      </c>
      <c r="E7" s="83">
        <v>0.15492210982736809</v>
      </c>
      <c r="F7" s="84"/>
    </row>
    <row r="8" spans="1:9">
      <c r="B8" s="85" t="s">
        <v>72</v>
      </c>
      <c r="C8" s="47">
        <v>0</v>
      </c>
      <c r="D8" s="47">
        <v>0</v>
      </c>
      <c r="E8" s="86" t="s">
        <v>4</v>
      </c>
      <c r="F8" s="84"/>
    </row>
    <row r="9" spans="1:9">
      <c r="B9" s="87" t="s">
        <v>73</v>
      </c>
      <c r="C9" s="45">
        <v>-53435311</v>
      </c>
      <c r="D9" s="45">
        <v>-50285710</v>
      </c>
      <c r="E9" s="83">
        <v>6.263411613358949E-2</v>
      </c>
      <c r="F9" s="84"/>
    </row>
    <row r="10" spans="1:9">
      <c r="B10" s="85" t="s">
        <v>74</v>
      </c>
      <c r="C10" s="47">
        <v>-11207846</v>
      </c>
      <c r="D10" s="47">
        <v>-9647006</v>
      </c>
      <c r="E10" s="86">
        <v>0.1617952761716952</v>
      </c>
      <c r="F10" s="84"/>
    </row>
    <row r="11" spans="1:9">
      <c r="B11" s="87" t="s">
        <v>75</v>
      </c>
      <c r="C11" s="45">
        <v>0</v>
      </c>
      <c r="D11" s="45">
        <v>0</v>
      </c>
      <c r="E11" s="83" t="s">
        <v>4</v>
      </c>
      <c r="F11" s="84"/>
    </row>
    <row r="12" spans="1:9" hidden="1">
      <c r="B12" s="85" t="s">
        <v>76</v>
      </c>
      <c r="C12" s="47">
        <v>0</v>
      </c>
      <c r="D12" s="47">
        <v>0</v>
      </c>
      <c r="E12" s="86" t="s">
        <v>4</v>
      </c>
      <c r="F12" s="84"/>
    </row>
    <row r="13" spans="1:9" hidden="1">
      <c r="B13" s="87" t="s">
        <v>77</v>
      </c>
      <c r="C13" s="45">
        <v>0</v>
      </c>
      <c r="D13" s="45">
        <v>0</v>
      </c>
      <c r="E13" s="83" t="s">
        <v>4</v>
      </c>
      <c r="F13" s="84"/>
    </row>
    <row r="14" spans="1:9" hidden="1">
      <c r="B14" s="85" t="s">
        <v>78</v>
      </c>
      <c r="C14" s="47">
        <v>0</v>
      </c>
      <c r="D14" s="47">
        <v>0</v>
      </c>
      <c r="E14" s="86" t="s">
        <v>4</v>
      </c>
      <c r="F14" s="84"/>
    </row>
    <row r="15" spans="1:9">
      <c r="B15" s="87" t="s">
        <v>79</v>
      </c>
      <c r="C15" s="45">
        <v>-5507088</v>
      </c>
      <c r="D15" s="45">
        <v>-7042845</v>
      </c>
      <c r="E15" s="83">
        <v>-0.21805917920953821</v>
      </c>
      <c r="F15" s="84"/>
    </row>
    <row r="16" spans="1:9">
      <c r="B16" s="85" t="s">
        <v>80</v>
      </c>
      <c r="C16" s="47">
        <v>-25621225</v>
      </c>
      <c r="D16" s="47">
        <v>-19013780</v>
      </c>
      <c r="E16" s="86">
        <v>0.34750822824288496</v>
      </c>
      <c r="F16" s="84"/>
    </row>
    <row r="17" spans="1:6" s="82" customFormat="1">
      <c r="A17" s="77"/>
      <c r="B17" s="88" t="s">
        <v>70</v>
      </c>
      <c r="C17" s="89">
        <v>62229131</v>
      </c>
      <c r="D17" s="89">
        <v>50816942</v>
      </c>
      <c r="E17" s="90">
        <v>0.22457449328611712</v>
      </c>
      <c r="F17" s="81"/>
    </row>
    <row r="18" spans="1:6">
      <c r="B18" s="85"/>
      <c r="C18" s="47"/>
      <c r="D18" s="47"/>
      <c r="E18" s="86"/>
      <c r="F18" s="84"/>
    </row>
    <row r="19" spans="1:6" s="82" customFormat="1">
      <c r="A19" s="77"/>
      <c r="B19" s="78" t="s">
        <v>81</v>
      </c>
      <c r="C19" s="79"/>
      <c r="D19" s="79"/>
      <c r="E19" s="80"/>
      <c r="F19" s="81"/>
    </row>
    <row r="20" spans="1:6">
      <c r="B20" s="87" t="s">
        <v>194</v>
      </c>
      <c r="C20" s="91">
        <v>-19471984</v>
      </c>
      <c r="D20" s="91">
        <v>-14769784</v>
      </c>
      <c r="E20" s="83">
        <v>0.31836619953277578</v>
      </c>
      <c r="F20" s="84"/>
    </row>
    <row r="21" spans="1:6" ht="25.5">
      <c r="B21" s="85" t="s">
        <v>82</v>
      </c>
      <c r="C21" s="182">
        <v>0</v>
      </c>
      <c r="D21" s="92">
        <v>9558883</v>
      </c>
      <c r="E21" s="86" t="s">
        <v>8</v>
      </c>
      <c r="F21" s="84"/>
    </row>
    <row r="22" spans="1:6">
      <c r="B22" s="87" t="s">
        <v>83</v>
      </c>
      <c r="C22" s="91">
        <v>-637489</v>
      </c>
      <c r="D22" s="91">
        <v>-3862910</v>
      </c>
      <c r="E22" s="83">
        <v>-0.83497182176131468</v>
      </c>
      <c r="F22" s="84"/>
    </row>
    <row r="23" spans="1:6">
      <c r="B23" s="85" t="s">
        <v>84</v>
      </c>
      <c r="C23" s="47">
        <v>0</v>
      </c>
      <c r="D23" s="47">
        <v>0</v>
      </c>
      <c r="E23" s="86" t="s">
        <v>4</v>
      </c>
      <c r="F23" s="84"/>
    </row>
    <row r="24" spans="1:6">
      <c r="B24" s="87" t="s">
        <v>85</v>
      </c>
      <c r="C24" s="45">
        <v>-910576</v>
      </c>
      <c r="D24" s="45">
        <v>-568804</v>
      </c>
      <c r="E24" s="83">
        <v>0.60086075344055256</v>
      </c>
      <c r="F24" s="84"/>
    </row>
    <row r="25" spans="1:6">
      <c r="B25" s="85" t="s">
        <v>86</v>
      </c>
      <c r="C25" s="47">
        <v>-778120</v>
      </c>
      <c r="D25" s="47">
        <v>-13923</v>
      </c>
      <c r="E25" s="86">
        <v>54.887380593262947</v>
      </c>
      <c r="F25" s="84"/>
    </row>
    <row r="26" spans="1:6">
      <c r="B26" s="87" t="s">
        <v>87</v>
      </c>
      <c r="C26" s="45">
        <v>0</v>
      </c>
      <c r="D26" s="45">
        <v>0</v>
      </c>
      <c r="E26" s="83" t="s">
        <v>4</v>
      </c>
      <c r="F26" s="84"/>
    </row>
    <row r="27" spans="1:6">
      <c r="B27" s="85" t="s">
        <v>88</v>
      </c>
      <c r="C27" s="47">
        <v>-127350099</v>
      </c>
      <c r="D27" s="47">
        <v>-81780794</v>
      </c>
      <c r="E27" s="86">
        <v>0.55721279742038221</v>
      </c>
      <c r="F27" s="84"/>
    </row>
    <row r="28" spans="1:6">
      <c r="B28" s="87" t="s">
        <v>195</v>
      </c>
      <c r="C28" s="45">
        <v>0</v>
      </c>
      <c r="D28" s="45">
        <v>0</v>
      </c>
      <c r="E28" s="83" t="s">
        <v>4</v>
      </c>
      <c r="F28" s="84"/>
    </row>
    <row r="29" spans="1:6">
      <c r="B29" s="85" t="s">
        <v>89</v>
      </c>
      <c r="C29" s="47">
        <v>1259560</v>
      </c>
      <c r="D29" s="47">
        <v>2560863</v>
      </c>
      <c r="E29" s="86">
        <v>-0.50815018218467767</v>
      </c>
      <c r="F29" s="84"/>
    </row>
    <row r="30" spans="1:6">
      <c r="B30" s="87" t="s">
        <v>196</v>
      </c>
      <c r="C30" s="45">
        <v>0</v>
      </c>
      <c r="D30" s="45">
        <v>0</v>
      </c>
      <c r="E30" s="83" t="s">
        <v>4</v>
      </c>
      <c r="F30" s="84"/>
    </row>
    <row r="31" spans="1:6">
      <c r="B31" s="87" t="s">
        <v>76</v>
      </c>
      <c r="C31" s="45">
        <v>2487089</v>
      </c>
      <c r="D31" s="45">
        <v>1818966</v>
      </c>
      <c r="E31" s="83">
        <v>0.36730922952930412</v>
      </c>
      <c r="F31" s="84"/>
    </row>
    <row r="32" spans="1:6">
      <c r="B32" s="85" t="s">
        <v>78</v>
      </c>
      <c r="C32" s="47">
        <v>4944405</v>
      </c>
      <c r="D32" s="47">
        <v>5141545</v>
      </c>
      <c r="E32" s="86">
        <v>-3.8342560456049668E-2</v>
      </c>
      <c r="F32" s="84"/>
    </row>
    <row r="33" spans="1:9">
      <c r="B33" s="87" t="s">
        <v>80</v>
      </c>
      <c r="C33" s="45">
        <v>-3398232</v>
      </c>
      <c r="D33" s="45">
        <v>-132737</v>
      </c>
      <c r="E33" s="83">
        <v>24.601241552845099</v>
      </c>
      <c r="F33" s="84"/>
    </row>
    <row r="34" spans="1:9" s="82" customFormat="1">
      <c r="A34" s="77"/>
      <c r="B34" s="88" t="s">
        <v>81</v>
      </c>
      <c r="C34" s="89">
        <v>-143855446</v>
      </c>
      <c r="D34" s="89">
        <v>-82048695</v>
      </c>
      <c r="E34" s="90">
        <v>0.75329352892206258</v>
      </c>
      <c r="F34" s="81"/>
      <c r="I34" s="93"/>
    </row>
    <row r="35" spans="1:9" ht="6.75" customHeight="1">
      <c r="B35" s="85"/>
      <c r="C35" s="47"/>
      <c r="D35" s="47"/>
      <c r="E35" s="86"/>
      <c r="F35" s="84"/>
    </row>
    <row r="36" spans="1:9" s="82" customFormat="1">
      <c r="A36" s="77"/>
      <c r="B36" s="78" t="s">
        <v>90</v>
      </c>
      <c r="C36" s="79"/>
      <c r="D36" s="79"/>
      <c r="E36" s="80"/>
      <c r="F36" s="81"/>
    </row>
    <row r="37" spans="1:9">
      <c r="B37" s="87" t="s">
        <v>91</v>
      </c>
      <c r="C37" s="45">
        <v>13708542</v>
      </c>
      <c r="D37" s="45">
        <v>22354362</v>
      </c>
      <c r="E37" s="83">
        <v>-0.38676210039007153</v>
      </c>
      <c r="F37" s="84"/>
    </row>
    <row r="38" spans="1:9">
      <c r="B38" s="85" t="s">
        <v>92</v>
      </c>
      <c r="C38" s="47">
        <v>0</v>
      </c>
      <c r="D38" s="47">
        <v>-5392649</v>
      </c>
      <c r="E38" s="86" t="s">
        <v>8</v>
      </c>
      <c r="F38" s="84"/>
    </row>
    <row r="39" spans="1:9">
      <c r="B39" s="87" t="s">
        <v>93</v>
      </c>
      <c r="C39" s="45">
        <v>0</v>
      </c>
      <c r="D39" s="45">
        <v>0</v>
      </c>
      <c r="E39" s="83" t="s">
        <v>4</v>
      </c>
      <c r="F39" s="84"/>
    </row>
    <row r="40" spans="1:9">
      <c r="B40" s="85" t="s">
        <v>94</v>
      </c>
      <c r="C40" s="47">
        <v>177874969</v>
      </c>
      <c r="D40" s="47">
        <v>11432010</v>
      </c>
      <c r="E40" s="86">
        <v>14.559378359536074</v>
      </c>
      <c r="F40" s="84"/>
    </row>
    <row r="41" spans="1:9">
      <c r="B41" s="87" t="s">
        <v>95</v>
      </c>
      <c r="C41" s="45">
        <v>1344527</v>
      </c>
      <c r="D41" s="45">
        <v>0.40846783092274563</v>
      </c>
      <c r="E41" s="83" t="s">
        <v>8</v>
      </c>
      <c r="F41" s="84"/>
    </row>
    <row r="42" spans="1:9">
      <c r="B42" s="85" t="s">
        <v>96</v>
      </c>
      <c r="C42" s="47">
        <v>0</v>
      </c>
      <c r="D42" s="47">
        <v>21153476</v>
      </c>
      <c r="E42" s="86" t="s">
        <v>8</v>
      </c>
      <c r="F42" s="84"/>
    </row>
    <row r="43" spans="1:9">
      <c r="B43" s="87" t="s">
        <v>97</v>
      </c>
      <c r="C43" s="45">
        <v>-93667004</v>
      </c>
      <c r="D43" s="45">
        <v>-10851293</v>
      </c>
      <c r="E43" s="83">
        <v>7.6318749295590855</v>
      </c>
      <c r="F43" s="84"/>
    </row>
    <row r="44" spans="1:9">
      <c r="B44" s="85" t="s">
        <v>98</v>
      </c>
      <c r="C44" s="92">
        <v>-1853610</v>
      </c>
      <c r="D44" s="92">
        <v>-1258139</v>
      </c>
      <c r="E44" s="86">
        <v>0.4732950810681491</v>
      </c>
      <c r="F44" s="84"/>
    </row>
    <row r="45" spans="1:9">
      <c r="B45" s="87" t="s">
        <v>99</v>
      </c>
      <c r="C45" s="45">
        <v>-19498157</v>
      </c>
      <c r="D45" s="45">
        <v>-20086314</v>
      </c>
      <c r="E45" s="83">
        <v>-2.9281479917121711E-2</v>
      </c>
      <c r="F45" s="84"/>
    </row>
    <row r="46" spans="1:9">
      <c r="B46" s="85" t="s">
        <v>174</v>
      </c>
      <c r="C46" s="47">
        <v>-2912279</v>
      </c>
      <c r="D46" s="47">
        <v>0</v>
      </c>
      <c r="E46" s="86" t="s">
        <v>4</v>
      </c>
      <c r="F46" s="84"/>
    </row>
    <row r="47" spans="1:9">
      <c r="B47" s="85" t="s">
        <v>77</v>
      </c>
      <c r="C47" s="47">
        <v>-20665527</v>
      </c>
      <c r="D47" s="47">
        <v>-20442248</v>
      </c>
      <c r="E47" s="86">
        <v>1.0922428883555213E-2</v>
      </c>
      <c r="F47" s="84"/>
    </row>
    <row r="48" spans="1:9">
      <c r="B48" s="87" t="s">
        <v>80</v>
      </c>
      <c r="C48" s="45">
        <v>-4613801</v>
      </c>
      <c r="D48" s="45">
        <v>-76196</v>
      </c>
      <c r="E48" s="83">
        <v>59.551748123261063</v>
      </c>
      <c r="F48" s="84"/>
    </row>
    <row r="49" spans="1:6" s="82" customFormat="1">
      <c r="A49" s="77"/>
      <c r="B49" s="88" t="s">
        <v>90</v>
      </c>
      <c r="C49" s="89">
        <v>49717660</v>
      </c>
      <c r="D49" s="89">
        <v>-3166990.5915321708</v>
      </c>
      <c r="E49" s="90">
        <v>-16.698707831003343</v>
      </c>
      <c r="F49" s="81"/>
    </row>
    <row r="50" spans="1:6">
      <c r="B50" s="94"/>
      <c r="C50" s="95"/>
      <c r="D50" s="95"/>
      <c r="E50" s="96"/>
      <c r="F50" s="84"/>
    </row>
    <row r="51" spans="1:6" s="82" customFormat="1" ht="25.5">
      <c r="A51" s="77"/>
      <c r="B51" s="97" t="s">
        <v>100</v>
      </c>
      <c r="C51" s="98">
        <v>-31908655</v>
      </c>
      <c r="D51" s="98">
        <v>-34398743.591532171</v>
      </c>
      <c r="E51" s="99">
        <v>-7.2388940163068849E-2</v>
      </c>
      <c r="F51" s="81"/>
    </row>
    <row r="52" spans="1:6" s="82" customFormat="1" ht="25.5">
      <c r="A52" s="77"/>
      <c r="B52" s="100" t="s">
        <v>101</v>
      </c>
      <c r="C52" s="101">
        <v>-2927838</v>
      </c>
      <c r="D52" s="101">
        <v>2519866</v>
      </c>
      <c r="E52" s="102">
        <v>-2.1619022598820732</v>
      </c>
      <c r="F52" s="81"/>
    </row>
    <row r="53" spans="1:6">
      <c r="B53" s="94" t="s">
        <v>102</v>
      </c>
      <c r="C53" s="95">
        <v>-34836493</v>
      </c>
      <c r="D53" s="95">
        <v>-31878877.591532171</v>
      </c>
      <c r="E53" s="96">
        <v>9.2776648110517002E-2</v>
      </c>
      <c r="F53" s="84"/>
    </row>
    <row r="54" spans="1:6" s="82" customFormat="1">
      <c r="A54" s="77"/>
      <c r="B54" s="103" t="s">
        <v>103</v>
      </c>
      <c r="C54" s="104">
        <v>103782289</v>
      </c>
      <c r="D54" s="104">
        <v>135661167</v>
      </c>
      <c r="E54" s="105">
        <v>-0.23498897071997027</v>
      </c>
      <c r="F54" s="81"/>
    </row>
    <row r="55" spans="1:6" s="82" customFormat="1" ht="13.5" thickBot="1">
      <c r="A55" s="77"/>
      <c r="B55" s="106" t="s">
        <v>104</v>
      </c>
      <c r="C55" s="107">
        <v>68945796</v>
      </c>
      <c r="D55" s="107">
        <v>103782289.40846783</v>
      </c>
      <c r="E55" s="108">
        <v>-0.33566896246967393</v>
      </c>
      <c r="F55" s="81"/>
    </row>
    <row r="56" spans="1:6">
      <c r="B56" s="109"/>
      <c r="C56" s="110"/>
      <c r="D56" s="110"/>
      <c r="E56" s="110"/>
      <c r="F56" s="110"/>
    </row>
  </sheetData>
  <mergeCells count="1">
    <mergeCell ref="H3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topLeftCell="A16" workbookViewId="0">
      <selection sqref="A1:G35"/>
    </sheetView>
  </sheetViews>
  <sheetFormatPr baseColWidth="10" defaultRowHeight="15"/>
  <cols>
    <col min="1" max="1" width="25.85546875" customWidth="1"/>
    <col min="2" max="2" width="12.28515625" bestFit="1" customWidth="1"/>
    <col min="5" max="5" width="24.85546875" customWidth="1"/>
    <col min="6" max="6" width="12.28515625" bestFit="1" customWidth="1"/>
  </cols>
  <sheetData>
    <row r="1" spans="1:7">
      <c r="A1" s="115" t="s">
        <v>107</v>
      </c>
      <c r="B1" s="115"/>
      <c r="C1" s="115"/>
      <c r="D1" s="115"/>
      <c r="E1" s="115"/>
      <c r="F1" s="115"/>
      <c r="G1" s="115"/>
    </row>
    <row r="2" spans="1:7">
      <c r="A2" s="116"/>
      <c r="B2" s="116"/>
      <c r="C2" s="116"/>
      <c r="D2" s="116"/>
      <c r="E2" s="116"/>
      <c r="F2" s="116"/>
      <c r="G2" s="116"/>
    </row>
    <row r="3" spans="1:7">
      <c r="A3" s="117"/>
      <c r="B3" s="242">
        <v>2013</v>
      </c>
      <c r="C3" s="242">
        <v>2012</v>
      </c>
      <c r="D3" s="117"/>
      <c r="E3" s="117"/>
      <c r="F3" s="242">
        <v>2013</v>
      </c>
      <c r="G3" s="242">
        <v>2012</v>
      </c>
    </row>
    <row r="4" spans="1:7">
      <c r="A4" s="117" t="s">
        <v>108</v>
      </c>
      <c r="B4" s="243"/>
      <c r="C4" s="243"/>
      <c r="D4" s="119"/>
      <c r="E4" s="119"/>
      <c r="F4" s="243"/>
      <c r="G4" s="243"/>
    </row>
    <row r="5" spans="1:7">
      <c r="A5" s="120" t="s">
        <v>109</v>
      </c>
      <c r="B5" s="121"/>
      <c r="C5" s="121"/>
      <c r="D5" s="121"/>
      <c r="E5" s="120" t="s">
        <v>110</v>
      </c>
      <c r="F5" s="121"/>
      <c r="G5" s="121"/>
    </row>
    <row r="6" spans="1:7">
      <c r="A6" s="122"/>
      <c r="B6" s="122"/>
      <c r="C6" s="122"/>
      <c r="D6" s="121"/>
      <c r="E6" s="123"/>
      <c r="F6" s="123"/>
      <c r="G6" s="123"/>
    </row>
    <row r="7" spans="1:7">
      <c r="A7" s="124"/>
      <c r="B7" s="124"/>
      <c r="C7" s="124"/>
      <c r="D7" s="47"/>
      <c r="E7" s="125" t="s">
        <v>111</v>
      </c>
      <c r="F7" s="125"/>
      <c r="G7" s="125"/>
    </row>
    <row r="8" spans="1:7">
      <c r="A8" s="122" t="s">
        <v>112</v>
      </c>
      <c r="B8" s="123"/>
      <c r="C8" s="123"/>
      <c r="D8" s="47"/>
      <c r="E8" s="123" t="s">
        <v>113</v>
      </c>
      <c r="F8" s="123">
        <v>35726</v>
      </c>
      <c r="G8" s="123">
        <v>36329.785490800001</v>
      </c>
    </row>
    <row r="9" spans="1:7">
      <c r="A9" s="121"/>
      <c r="B9" s="121"/>
      <c r="C9" s="121"/>
      <c r="D9" s="47"/>
      <c r="E9" s="47" t="s">
        <v>114</v>
      </c>
      <c r="F9" s="47">
        <v>20428</v>
      </c>
      <c r="G9" s="47">
        <v>18346.299809985394</v>
      </c>
    </row>
    <row r="10" spans="1:7">
      <c r="A10" s="45" t="s">
        <v>115</v>
      </c>
      <c r="B10" s="45">
        <v>68946</v>
      </c>
      <c r="C10" s="45">
        <v>103782.2891203928</v>
      </c>
      <c r="D10" s="47"/>
      <c r="E10" s="45" t="s">
        <v>116</v>
      </c>
      <c r="F10" s="45">
        <v>1902</v>
      </c>
      <c r="G10" s="45">
        <v>1993.6114250569474</v>
      </c>
    </row>
    <row r="11" spans="1:7">
      <c r="A11" s="47" t="s">
        <v>117</v>
      </c>
      <c r="B11" s="47">
        <v>0</v>
      </c>
      <c r="C11" s="47">
        <v>0</v>
      </c>
      <c r="D11" s="47"/>
      <c r="E11" s="47" t="s">
        <v>118</v>
      </c>
      <c r="F11" s="47">
        <v>9002</v>
      </c>
      <c r="G11" s="47">
        <v>6327.9503099547992</v>
      </c>
    </row>
    <row r="12" spans="1:7">
      <c r="A12" s="45" t="s">
        <v>119</v>
      </c>
      <c r="B12" s="126">
        <v>3149</v>
      </c>
      <c r="C12" s="45">
        <v>2964.4629637249132</v>
      </c>
      <c r="D12" s="47"/>
      <c r="E12" s="45" t="s">
        <v>120</v>
      </c>
      <c r="F12" s="45">
        <v>5083</v>
      </c>
      <c r="G12" s="45">
        <v>4935.5196986084002</v>
      </c>
    </row>
    <row r="13" spans="1:7">
      <c r="A13" s="47" t="s">
        <v>121</v>
      </c>
      <c r="B13" s="127">
        <v>18886</v>
      </c>
      <c r="C13" s="47">
        <v>21685.329111293599</v>
      </c>
      <c r="D13" s="47"/>
      <c r="E13" s="47" t="s">
        <v>122</v>
      </c>
      <c r="F13" s="47">
        <v>3923</v>
      </c>
      <c r="G13" s="47">
        <v>2733.0540529223831</v>
      </c>
    </row>
    <row r="14" spans="1:7">
      <c r="A14" s="45" t="s">
        <v>123</v>
      </c>
      <c r="B14" s="126">
        <v>4836</v>
      </c>
      <c r="C14" s="45">
        <v>4198.4168500440255</v>
      </c>
      <c r="D14" s="121"/>
      <c r="E14" s="128" t="s">
        <v>124</v>
      </c>
      <c r="F14" s="128">
        <v>76064</v>
      </c>
      <c r="G14" s="128">
        <v>70666.220787327926</v>
      </c>
    </row>
    <row r="15" spans="1:7">
      <c r="A15" s="47" t="s">
        <v>125</v>
      </c>
      <c r="B15" s="127">
        <v>21291</v>
      </c>
      <c r="C15" s="47">
        <v>13040.699694541197</v>
      </c>
      <c r="D15" s="47"/>
      <c r="E15" s="47"/>
      <c r="F15" s="47"/>
      <c r="G15" s="47"/>
    </row>
    <row r="16" spans="1:7">
      <c r="A16" s="128" t="s">
        <v>126</v>
      </c>
      <c r="B16" s="128">
        <v>117108</v>
      </c>
      <c r="C16" s="128">
        <v>145671.19773999654</v>
      </c>
      <c r="D16" s="47"/>
      <c r="E16" s="128" t="s">
        <v>127</v>
      </c>
      <c r="F16" s="128"/>
      <c r="G16" s="128"/>
    </row>
    <row r="17" spans="1:7">
      <c r="A17" s="125"/>
      <c r="B17" s="125"/>
      <c r="C17" s="125"/>
      <c r="D17" s="47"/>
      <c r="E17" s="124" t="s">
        <v>128</v>
      </c>
      <c r="F17" s="124">
        <v>405652</v>
      </c>
      <c r="G17" s="124">
        <v>318803.55838153162</v>
      </c>
    </row>
    <row r="18" spans="1:7">
      <c r="A18" s="123"/>
      <c r="B18" s="123"/>
      <c r="C18" s="123"/>
      <c r="D18" s="47"/>
      <c r="E18" s="123" t="s">
        <v>127</v>
      </c>
      <c r="F18" s="123">
        <v>0</v>
      </c>
      <c r="G18" s="123">
        <v>0</v>
      </c>
    </row>
    <row r="19" spans="1:7">
      <c r="A19" s="124"/>
      <c r="B19" s="124"/>
      <c r="C19" s="124"/>
      <c r="D19" s="47"/>
      <c r="E19" s="124" t="s">
        <v>129</v>
      </c>
      <c r="F19" s="124">
        <v>0</v>
      </c>
      <c r="G19" s="124">
        <v>1476.3937016211896</v>
      </c>
    </row>
    <row r="20" spans="1:7">
      <c r="A20" s="128" t="s">
        <v>130</v>
      </c>
      <c r="B20" s="128"/>
      <c r="C20" s="128"/>
      <c r="D20" s="47"/>
      <c r="E20" s="45" t="s">
        <v>131</v>
      </c>
      <c r="F20" s="45">
        <v>75999</v>
      </c>
      <c r="G20" s="45">
        <v>62506.91425841095</v>
      </c>
    </row>
    <row r="21" spans="1:7">
      <c r="A21" s="47"/>
      <c r="B21" s="47"/>
      <c r="C21" s="47"/>
      <c r="D21" s="47"/>
      <c r="E21" s="47" t="s">
        <v>132</v>
      </c>
      <c r="F21" s="47">
        <v>8934</v>
      </c>
      <c r="G21" s="47">
        <v>7674.4503804141959</v>
      </c>
    </row>
    <row r="22" spans="1:7">
      <c r="A22" s="47" t="s">
        <v>133</v>
      </c>
      <c r="B22" s="47">
        <v>0</v>
      </c>
      <c r="C22" s="47">
        <v>0</v>
      </c>
      <c r="D22" s="47"/>
      <c r="E22" s="74"/>
      <c r="F22" s="74"/>
      <c r="G22" s="74"/>
    </row>
    <row r="23" spans="1:7">
      <c r="A23" s="45" t="s">
        <v>134</v>
      </c>
      <c r="B23" s="45">
        <v>26458</v>
      </c>
      <c r="C23" s="45">
        <v>10728.143220470185</v>
      </c>
      <c r="D23" s="47"/>
      <c r="E23" s="128" t="s">
        <v>135</v>
      </c>
      <c r="F23" s="128">
        <v>490585</v>
      </c>
      <c r="G23" s="128">
        <v>390461.31672197796</v>
      </c>
    </row>
    <row r="24" spans="1:7">
      <c r="A24" s="47" t="s">
        <v>136</v>
      </c>
      <c r="B24" s="47">
        <v>808</v>
      </c>
      <c r="C24" s="47">
        <v>233.43910991959999</v>
      </c>
      <c r="D24" s="47"/>
      <c r="E24" s="47"/>
      <c r="F24" s="47"/>
      <c r="G24" s="47"/>
    </row>
    <row r="25" spans="1:7">
      <c r="A25" s="45" t="s">
        <v>137</v>
      </c>
      <c r="B25" s="45">
        <v>542</v>
      </c>
      <c r="C25" s="45">
        <v>1801.7510059999972</v>
      </c>
      <c r="D25" s="47"/>
      <c r="E25" s="128" t="s">
        <v>138</v>
      </c>
      <c r="F25" s="128">
        <v>566649</v>
      </c>
      <c r="G25" s="128">
        <v>461127.53750930587</v>
      </c>
    </row>
    <row r="26" spans="1:7">
      <c r="A26" s="47" t="s">
        <v>45</v>
      </c>
      <c r="B26" s="47">
        <v>49634</v>
      </c>
      <c r="C26" s="47">
        <v>41339.331754999992</v>
      </c>
      <c r="D26" s="47"/>
      <c r="E26" s="47"/>
      <c r="F26" s="47"/>
      <c r="G26" s="47"/>
    </row>
    <row r="27" spans="1:7">
      <c r="A27" s="45" t="s">
        <v>139</v>
      </c>
      <c r="B27" s="45">
        <v>14988</v>
      </c>
      <c r="C27" s="45">
        <v>16257.800318061027</v>
      </c>
      <c r="D27" s="47"/>
      <c r="E27" s="128" t="s">
        <v>140</v>
      </c>
      <c r="F27" s="128"/>
      <c r="G27" s="128"/>
    </row>
    <row r="28" spans="1:7">
      <c r="A28" s="47" t="s">
        <v>141</v>
      </c>
      <c r="B28" s="47">
        <v>15629</v>
      </c>
      <c r="C28" s="47">
        <v>2963.7897338972002</v>
      </c>
      <c r="D28" s="121"/>
      <c r="E28" s="47" t="s">
        <v>142</v>
      </c>
      <c r="F28" s="47">
        <v>229907</v>
      </c>
      <c r="G28" s="47">
        <v>229906.57284900011</v>
      </c>
    </row>
    <row r="29" spans="1:7">
      <c r="A29" s="45" t="s">
        <v>143</v>
      </c>
      <c r="B29" s="45">
        <v>2724</v>
      </c>
      <c r="C29" s="45">
        <v>2448.4692233896003</v>
      </c>
      <c r="D29" s="121"/>
      <c r="E29" s="45" t="s">
        <v>144</v>
      </c>
      <c r="F29" s="45">
        <v>290550</v>
      </c>
      <c r="G29" s="45">
        <v>251255.09053799999</v>
      </c>
    </row>
    <row r="30" spans="1:7">
      <c r="A30" s="47" t="s">
        <v>145</v>
      </c>
      <c r="B30" s="47">
        <v>947839</v>
      </c>
      <c r="C30" s="47">
        <v>814292.40216933563</v>
      </c>
      <c r="D30" s="121"/>
      <c r="E30" s="47" t="s">
        <v>146</v>
      </c>
      <c r="F30" s="47">
        <v>-10113</v>
      </c>
      <c r="G30" s="47">
        <v>-8729.0954279999951</v>
      </c>
    </row>
    <row r="31" spans="1:7">
      <c r="A31" s="45" t="s">
        <v>147</v>
      </c>
      <c r="B31" s="45">
        <v>26225</v>
      </c>
      <c r="C31" s="45">
        <v>15630.267971948799</v>
      </c>
      <c r="D31" s="47"/>
      <c r="E31" s="122" t="s">
        <v>148</v>
      </c>
      <c r="F31" s="122">
        <v>510344</v>
      </c>
      <c r="G31" s="122">
        <v>472432.56795900012</v>
      </c>
    </row>
    <row r="32" spans="1:7">
      <c r="A32" s="47"/>
      <c r="B32" s="47"/>
      <c r="C32" s="47"/>
      <c r="D32" s="47"/>
      <c r="E32" s="124" t="s">
        <v>149</v>
      </c>
      <c r="F32" s="124">
        <v>124963</v>
      </c>
      <c r="G32" s="124">
        <v>117806.48621638966</v>
      </c>
    </row>
    <row r="33" spans="1:7">
      <c r="A33" s="128" t="s">
        <v>150</v>
      </c>
      <c r="B33" s="128">
        <v>1084848</v>
      </c>
      <c r="C33" s="128">
        <v>905695.39450802212</v>
      </c>
      <c r="D33" s="47"/>
      <c r="E33" s="122" t="s">
        <v>151</v>
      </c>
      <c r="F33" s="122">
        <v>635307</v>
      </c>
      <c r="G33" s="122">
        <v>590239.05417538981</v>
      </c>
    </row>
    <row r="34" spans="1:7">
      <c r="A34" s="124"/>
      <c r="B34" s="124"/>
      <c r="C34" s="124"/>
      <c r="D34" s="47"/>
      <c r="E34" s="124"/>
      <c r="F34" s="124"/>
      <c r="G34" s="124"/>
    </row>
    <row r="35" spans="1:7" ht="15.75" thickBot="1">
      <c r="A35" s="129" t="s">
        <v>152</v>
      </c>
      <c r="B35" s="129">
        <v>1201956</v>
      </c>
      <c r="C35" s="129">
        <v>1051366.5922480186</v>
      </c>
      <c r="D35" s="130"/>
      <c r="E35" s="129" t="s">
        <v>153</v>
      </c>
      <c r="F35" s="129">
        <v>1201956</v>
      </c>
      <c r="G35" s="129">
        <v>1051366.5916846958</v>
      </c>
    </row>
  </sheetData>
  <mergeCells count="4">
    <mergeCell ref="B3:B4"/>
    <mergeCell ref="C3:C4"/>
    <mergeCell ref="F3:F4"/>
    <mergeCell ref="G3:G4"/>
  </mergeCells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showGridLines="0" zoomScale="80" zoomScaleNormal="80" workbookViewId="0">
      <selection activeCell="B10" sqref="B10"/>
    </sheetView>
  </sheetViews>
  <sheetFormatPr baseColWidth="10" defaultRowHeight="15.75"/>
  <cols>
    <col min="1" max="1" width="36.7109375" style="13" customWidth="1"/>
    <col min="2" max="3" width="16.42578125" style="13" customWidth="1"/>
    <col min="4" max="4" width="15" style="13" customWidth="1"/>
    <col min="5" max="16384" width="11.42578125" style="13"/>
  </cols>
  <sheetData>
    <row r="1" spans="1:5">
      <c r="A1" s="158" t="s">
        <v>172</v>
      </c>
      <c r="B1" s="137"/>
      <c r="C1" s="137"/>
      <c r="D1" s="137"/>
      <c r="E1" s="137"/>
    </row>
    <row r="2" spans="1:5" ht="16.5" thickBot="1">
      <c r="A2" s="12"/>
      <c r="B2" s="12"/>
      <c r="C2" s="12"/>
      <c r="D2" s="12"/>
      <c r="E2" s="12"/>
    </row>
    <row r="3" spans="1:5" ht="47.25">
      <c r="A3" s="137" t="s">
        <v>6</v>
      </c>
      <c r="B3" s="137" t="s">
        <v>192</v>
      </c>
      <c r="C3" s="137" t="s">
        <v>179</v>
      </c>
      <c r="D3" s="137" t="s">
        <v>193</v>
      </c>
      <c r="E3" s="137" t="s">
        <v>175</v>
      </c>
    </row>
    <row r="4" spans="1:5">
      <c r="A4" s="135" t="s">
        <v>7</v>
      </c>
      <c r="B4" s="140">
        <v>115200</v>
      </c>
      <c r="C4" s="16">
        <v>1</v>
      </c>
      <c r="D4" s="140">
        <v>115200</v>
      </c>
      <c r="E4" s="14">
        <v>6.6666666666666652E-2</v>
      </c>
    </row>
    <row r="5" spans="1:5">
      <c r="A5" s="135" t="s">
        <v>9</v>
      </c>
      <c r="B5" s="140">
        <v>74000</v>
      </c>
      <c r="C5" s="16">
        <v>1</v>
      </c>
      <c r="D5" s="140">
        <v>74000</v>
      </c>
      <c r="E5" s="14" t="s">
        <v>4</v>
      </c>
    </row>
    <row r="6" spans="1:5">
      <c r="A6" s="135" t="s">
        <v>10</v>
      </c>
      <c r="B6" s="140">
        <v>25000</v>
      </c>
      <c r="C6" s="16">
        <v>1</v>
      </c>
      <c r="D6" s="140">
        <v>25000</v>
      </c>
      <c r="E6" s="14" t="s">
        <v>4</v>
      </c>
    </row>
    <row r="7" spans="1:5">
      <c r="A7" s="135" t="s">
        <v>11</v>
      </c>
      <c r="B7" s="140">
        <v>68000</v>
      </c>
      <c r="C7" s="16">
        <v>0.83</v>
      </c>
      <c r="D7" s="140">
        <v>56440</v>
      </c>
      <c r="E7" s="14" t="s">
        <v>4</v>
      </c>
    </row>
    <row r="8" spans="1:5">
      <c r="A8" s="135" t="s">
        <v>12</v>
      </c>
      <c r="B8" s="133">
        <v>29000</v>
      </c>
      <c r="C8" s="16">
        <v>0.51</v>
      </c>
      <c r="D8" s="133">
        <v>14790</v>
      </c>
      <c r="E8" s="14" t="s">
        <v>4</v>
      </c>
    </row>
    <row r="9" spans="1:5">
      <c r="A9" s="135" t="s">
        <v>13</v>
      </c>
      <c r="B9" s="133">
        <v>31260</v>
      </c>
      <c r="C9" s="16">
        <v>1</v>
      </c>
      <c r="D9" s="133">
        <v>31260</v>
      </c>
      <c r="E9" s="14">
        <v>2.2226804123711341</v>
      </c>
    </row>
    <row r="10" spans="1:5">
      <c r="A10" s="135" t="s">
        <v>14</v>
      </c>
      <c r="B10" s="133">
        <v>12222</v>
      </c>
      <c r="C10" s="16">
        <v>0.51</v>
      </c>
      <c r="D10" s="133">
        <v>6233</v>
      </c>
      <c r="E10" s="14">
        <v>0.15936254980079689</v>
      </c>
    </row>
    <row r="11" spans="1:5">
      <c r="A11" s="135" t="s">
        <v>15</v>
      </c>
      <c r="B11" s="133">
        <v>20000</v>
      </c>
      <c r="C11" s="16">
        <v>1</v>
      </c>
      <c r="D11" s="133">
        <v>20000</v>
      </c>
      <c r="E11" s="14" t="s">
        <v>4</v>
      </c>
    </row>
    <row r="12" spans="1:5">
      <c r="A12" s="136" t="s">
        <v>16</v>
      </c>
      <c r="B12" s="138">
        <v>374682</v>
      </c>
      <c r="C12" s="170">
        <v>0.91523804185949675</v>
      </c>
      <c r="D12" s="138">
        <v>342923</v>
      </c>
      <c r="E12" s="15">
        <v>8.8426165313936211E-2</v>
      </c>
    </row>
    <row r="13" spans="1:5">
      <c r="A13" s="135" t="s">
        <v>17</v>
      </c>
      <c r="B13" s="133">
        <v>107400</v>
      </c>
      <c r="C13" s="169">
        <v>0.5</v>
      </c>
      <c r="D13" s="133">
        <v>53700</v>
      </c>
      <c r="E13" s="14">
        <v>0.2939759036144578</v>
      </c>
    </row>
    <row r="14" spans="1:5">
      <c r="A14" s="135" t="s">
        <v>18</v>
      </c>
      <c r="B14" s="133">
        <v>7000</v>
      </c>
      <c r="C14" s="169">
        <v>0.5</v>
      </c>
      <c r="D14" s="133">
        <v>3500</v>
      </c>
      <c r="E14" s="14" t="s">
        <v>4</v>
      </c>
    </row>
    <row r="15" spans="1:5">
      <c r="A15" s="135" t="s">
        <v>19</v>
      </c>
      <c r="B15" s="133">
        <v>26000</v>
      </c>
      <c r="C15" s="169">
        <v>1</v>
      </c>
      <c r="D15" s="133">
        <v>26000</v>
      </c>
      <c r="E15" s="14" t="s">
        <v>4</v>
      </c>
    </row>
    <row r="16" spans="1:5">
      <c r="A16" s="135" t="s">
        <v>20</v>
      </c>
      <c r="B16" s="133">
        <v>29390</v>
      </c>
      <c r="C16" s="169">
        <v>1</v>
      </c>
      <c r="D16" s="133">
        <v>29390</v>
      </c>
      <c r="E16" s="14">
        <v>4.96428571428571E-2</v>
      </c>
    </row>
    <row r="17" spans="1:5">
      <c r="A17" s="135" t="s">
        <v>21</v>
      </c>
      <c r="B17" s="133">
        <v>28000</v>
      </c>
      <c r="C17" s="169">
        <v>0.33500000000000002</v>
      </c>
      <c r="D17" s="133">
        <v>9380</v>
      </c>
      <c r="E17" s="14" t="s">
        <v>4</v>
      </c>
    </row>
    <row r="18" spans="1:5">
      <c r="A18" s="135" t="s">
        <v>22</v>
      </c>
      <c r="B18" s="133">
        <v>9000</v>
      </c>
      <c r="C18" s="169">
        <v>0.5</v>
      </c>
      <c r="D18" s="133">
        <v>4500</v>
      </c>
      <c r="E18" s="14" t="s">
        <v>4</v>
      </c>
    </row>
    <row r="19" spans="1:5">
      <c r="A19" s="135" t="s">
        <v>23</v>
      </c>
      <c r="B19" s="133">
        <v>7224</v>
      </c>
      <c r="C19" s="169">
        <v>0.5</v>
      </c>
      <c r="D19" s="133">
        <v>3612</v>
      </c>
      <c r="E19" s="14" t="s">
        <v>24</v>
      </c>
    </row>
    <row r="20" spans="1:5">
      <c r="A20" s="135" t="s">
        <v>156</v>
      </c>
      <c r="B20" s="133">
        <v>9507</v>
      </c>
      <c r="C20" s="169">
        <v>0.5</v>
      </c>
      <c r="D20" s="133">
        <v>4754</v>
      </c>
      <c r="E20" s="14" t="s">
        <v>24</v>
      </c>
    </row>
    <row r="21" spans="1:5">
      <c r="A21" s="135" t="s">
        <v>157</v>
      </c>
      <c r="B21" s="133">
        <v>16397</v>
      </c>
      <c r="C21" s="169">
        <v>0.5</v>
      </c>
      <c r="D21" s="133">
        <v>8199</v>
      </c>
      <c r="E21" s="14" t="s">
        <v>24</v>
      </c>
    </row>
    <row r="22" spans="1:5">
      <c r="A22" s="135" t="s">
        <v>25</v>
      </c>
      <c r="B22" s="133">
        <v>5000</v>
      </c>
      <c r="C22" s="169">
        <v>0.51</v>
      </c>
      <c r="D22" s="133">
        <v>2550</v>
      </c>
      <c r="E22" s="14" t="s">
        <v>24</v>
      </c>
    </row>
    <row r="23" spans="1:5">
      <c r="A23" s="136" t="s">
        <v>26</v>
      </c>
      <c r="B23" s="138">
        <v>244918</v>
      </c>
      <c r="C23" s="170">
        <v>0.59441935668264478</v>
      </c>
      <c r="D23" s="138">
        <v>145585</v>
      </c>
      <c r="E23" s="15">
        <v>0.35313812154696134</v>
      </c>
    </row>
    <row r="24" spans="1:5">
      <c r="A24" s="135" t="s">
        <v>105</v>
      </c>
      <c r="B24" s="133">
        <v>34000</v>
      </c>
      <c r="C24" s="169">
        <v>0.30299999999999999</v>
      </c>
      <c r="D24" s="133">
        <v>10285.000000000002</v>
      </c>
      <c r="E24" s="196" t="s">
        <v>4</v>
      </c>
    </row>
    <row r="25" spans="1:5">
      <c r="A25" s="135" t="s">
        <v>28</v>
      </c>
      <c r="B25" s="133">
        <v>39500</v>
      </c>
      <c r="C25" s="169">
        <v>0.55000000000000004</v>
      </c>
      <c r="D25" s="133">
        <v>21725</v>
      </c>
      <c r="E25" s="197" t="s">
        <v>24</v>
      </c>
    </row>
    <row r="26" spans="1:5">
      <c r="A26" s="136" t="s">
        <v>29</v>
      </c>
      <c r="B26" s="138">
        <v>73500</v>
      </c>
      <c r="C26" s="170">
        <v>0.43574149659863948</v>
      </c>
      <c r="D26" s="138">
        <v>32010</v>
      </c>
      <c r="E26" s="15">
        <v>1.1617647058823528</v>
      </c>
    </row>
    <row r="27" spans="1:5">
      <c r="A27" s="134"/>
      <c r="B27" s="139"/>
      <c r="C27" s="171"/>
      <c r="D27" s="139"/>
      <c r="E27" s="139"/>
    </row>
    <row r="28" spans="1:5" ht="16.5" thickBot="1">
      <c r="A28" s="112" t="s">
        <v>30</v>
      </c>
      <c r="B28" s="17">
        <v>693100</v>
      </c>
      <c r="C28" s="172">
        <v>0.75102325782715329</v>
      </c>
      <c r="D28" s="17">
        <v>520518</v>
      </c>
      <c r="E28" s="18">
        <v>0.23935612847389853</v>
      </c>
    </row>
    <row r="29" spans="1:5">
      <c r="A29" s="244" t="s">
        <v>31</v>
      </c>
      <c r="B29" s="244"/>
      <c r="C29" s="159"/>
      <c r="D29" s="19"/>
      <c r="E29" s="19"/>
    </row>
    <row r="30" spans="1:5">
      <c r="A30" s="244" t="s">
        <v>181</v>
      </c>
      <c r="B30" s="244"/>
      <c r="C30" s="159"/>
      <c r="D30" s="114"/>
      <c r="E30" s="132"/>
    </row>
  </sheetData>
  <mergeCells count="2">
    <mergeCell ref="A29:B29"/>
    <mergeCell ref="A30:B30"/>
  </mergeCells>
  <pageMargins left="0.7" right="0.7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H12"/>
  <sheetViews>
    <sheetView showGridLines="0" workbookViewId="0">
      <selection activeCell="D26" sqref="D26"/>
    </sheetView>
  </sheetViews>
  <sheetFormatPr baseColWidth="10" defaultRowHeight="15"/>
  <cols>
    <col min="1" max="1" width="28.140625" customWidth="1"/>
    <col min="3" max="3" width="11.85546875" bestFit="1" customWidth="1"/>
    <col min="4" max="4" width="11.7109375" bestFit="1" customWidth="1"/>
  </cols>
  <sheetData>
    <row r="1" spans="1:8">
      <c r="A1" s="115" t="s">
        <v>158</v>
      </c>
      <c r="B1" s="141"/>
      <c r="C1" s="141"/>
      <c r="D1" s="141"/>
      <c r="E1" s="141"/>
      <c r="G1" s="163"/>
    </row>
    <row r="2" spans="1:8">
      <c r="A2" s="116"/>
      <c r="B2" s="142"/>
      <c r="C2" s="143"/>
      <c r="D2" s="143"/>
      <c r="E2" s="77"/>
    </row>
    <row r="3" spans="1:8">
      <c r="A3" s="117"/>
      <c r="B3" s="118"/>
      <c r="C3" s="242">
        <v>2013</v>
      </c>
      <c r="D3" s="242">
        <v>2012</v>
      </c>
      <c r="E3" s="118" t="s">
        <v>159</v>
      </c>
    </row>
    <row r="4" spans="1:8" ht="15.75" thickBot="1">
      <c r="A4" s="117"/>
      <c r="B4" s="118" t="s">
        <v>160</v>
      </c>
      <c r="C4" s="245"/>
      <c r="D4" s="245"/>
      <c r="E4" s="118" t="s">
        <v>161</v>
      </c>
    </row>
    <row r="5" spans="1:8">
      <c r="A5" s="144" t="s">
        <v>162</v>
      </c>
      <c r="B5" s="145" t="s">
        <v>163</v>
      </c>
      <c r="C5" s="146">
        <v>441378</v>
      </c>
      <c r="D5" s="146">
        <v>355133.34387233161</v>
      </c>
      <c r="E5" s="77"/>
    </row>
    <row r="6" spans="1:8">
      <c r="A6" s="147" t="s">
        <v>164</v>
      </c>
      <c r="B6" s="148" t="s">
        <v>163</v>
      </c>
      <c r="C6" s="149">
        <v>372432</v>
      </c>
      <c r="D6" s="149">
        <v>251351.05475193879</v>
      </c>
      <c r="E6" s="149"/>
    </row>
    <row r="7" spans="1:8">
      <c r="A7" s="150" t="s">
        <v>180</v>
      </c>
      <c r="B7" s="151" t="s">
        <v>165</v>
      </c>
      <c r="C7" s="174">
        <v>5</v>
      </c>
      <c r="D7" s="173">
        <v>3.85</v>
      </c>
      <c r="E7" s="77"/>
    </row>
    <row r="8" spans="1:8" ht="26.25">
      <c r="A8" s="153" t="s">
        <v>166</v>
      </c>
      <c r="B8" s="154" t="s">
        <v>165</v>
      </c>
      <c r="C8" s="175">
        <v>3.8880644795586758</v>
      </c>
      <c r="D8" s="175">
        <v>3.4224673905629457</v>
      </c>
      <c r="E8" s="155" t="s">
        <v>167</v>
      </c>
    </row>
    <row r="9" spans="1:8">
      <c r="A9" s="150" t="s">
        <v>168</v>
      </c>
      <c r="B9" s="151" t="s">
        <v>165</v>
      </c>
      <c r="C9" s="152">
        <v>0.89192941365355649</v>
      </c>
      <c r="D9" s="152">
        <v>0.7812555510301451</v>
      </c>
      <c r="E9" s="156" t="s">
        <v>169</v>
      </c>
    </row>
    <row r="10" spans="1:8">
      <c r="A10" s="147" t="s">
        <v>111</v>
      </c>
      <c r="B10" s="148" t="s">
        <v>170</v>
      </c>
      <c r="C10" s="176">
        <v>0.13423477320175276</v>
      </c>
      <c r="D10" s="177">
        <v>0.15324658589902979</v>
      </c>
      <c r="E10" s="176"/>
    </row>
    <row r="11" spans="1:8" ht="15.75" thickBot="1">
      <c r="A11" s="178" t="s">
        <v>127</v>
      </c>
      <c r="B11" s="179" t="s">
        <v>170</v>
      </c>
      <c r="C11" s="180">
        <v>0.86576522679824719</v>
      </c>
      <c r="D11" s="180">
        <v>0.84675341410097027</v>
      </c>
      <c r="E11" s="180"/>
      <c r="H11" s="181"/>
    </row>
    <row r="12" spans="1:8">
      <c r="A12" s="150"/>
      <c r="D12" s="157"/>
    </row>
  </sheetData>
  <mergeCells count="2">
    <mergeCell ref="C3:C4"/>
    <mergeCell ref="D3:D4"/>
  </mergeCells>
  <pageMargins left="0.7" right="0.7" top="0.75" bottom="0.75" header="0.3" footer="0.3"/>
  <pageSetup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"/>
  <sheetViews>
    <sheetView showGridLines="0" workbookViewId="0">
      <selection activeCell="J2" sqref="J2:K6"/>
    </sheetView>
  </sheetViews>
  <sheetFormatPr baseColWidth="10" defaultRowHeight="15"/>
  <cols>
    <col min="1" max="1" width="15.140625" bestFit="1" customWidth="1"/>
    <col min="2" max="2" width="11" bestFit="1" customWidth="1"/>
    <col min="3" max="3" width="11.7109375" customWidth="1"/>
    <col min="4" max="4" width="8.85546875" bestFit="1" customWidth="1"/>
    <col min="5" max="5" width="0.85546875" customWidth="1"/>
    <col min="6" max="7" width="11" bestFit="1" customWidth="1"/>
    <col min="8" max="8" width="7.85546875" bestFit="1" customWidth="1"/>
    <col min="10" max="11" width="14.42578125" bestFit="1" customWidth="1"/>
  </cols>
  <sheetData>
    <row r="2" spans="1:11">
      <c r="A2" s="1" t="s">
        <v>33</v>
      </c>
      <c r="B2" s="2" t="s">
        <v>154</v>
      </c>
      <c r="C2" s="2" t="s">
        <v>155</v>
      </c>
      <c r="D2" s="52" t="s">
        <v>34</v>
      </c>
      <c r="E2" s="53"/>
      <c r="F2" s="3">
        <v>2013</v>
      </c>
      <c r="G2" s="3">
        <v>2012</v>
      </c>
      <c r="H2" s="52" t="s">
        <v>34</v>
      </c>
    </row>
    <row r="3" spans="1:11" ht="15.75" thickBot="1">
      <c r="A3" s="54" t="s">
        <v>54</v>
      </c>
      <c r="B3" s="55">
        <v>-217388</v>
      </c>
      <c r="C3" s="55">
        <v>-4458896</v>
      </c>
      <c r="D3" s="191">
        <v>-0.9512462277657967</v>
      </c>
      <c r="E3" s="57"/>
      <c r="F3" s="55">
        <v>-5644439</v>
      </c>
      <c r="G3" s="55">
        <v>-8998617</v>
      </c>
      <c r="H3" s="191">
        <v>-0.37274372272983725</v>
      </c>
      <c r="J3" s="58"/>
      <c r="K3" s="58"/>
    </row>
    <row r="4" spans="1:11">
      <c r="A4" s="4" t="s">
        <v>55</v>
      </c>
      <c r="B4" s="59">
        <v>-2366035</v>
      </c>
      <c r="C4" s="59">
        <v>-6811136</v>
      </c>
      <c r="D4" s="84">
        <v>-0.65262255811659031</v>
      </c>
      <c r="E4" s="57"/>
      <c r="F4" s="59">
        <v>-3166874</v>
      </c>
      <c r="G4" s="59">
        <v>-11430901</v>
      </c>
      <c r="H4" s="84">
        <v>-0.72295499716076628</v>
      </c>
      <c r="J4" s="58"/>
      <c r="K4" s="58"/>
    </row>
    <row r="5" spans="1:11" hidden="1">
      <c r="A5" s="61"/>
      <c r="B5" s="62"/>
      <c r="C5" s="62"/>
      <c r="D5" s="192" t="e">
        <v>#DIV/0!</v>
      </c>
      <c r="E5" s="63"/>
      <c r="F5" s="62"/>
      <c r="G5" s="62"/>
      <c r="H5" s="192" t="e">
        <v>#DIV/0!</v>
      </c>
      <c r="J5" s="64"/>
      <c r="K5" s="64"/>
    </row>
    <row r="6" spans="1:11">
      <c r="A6" s="65" t="s">
        <v>56</v>
      </c>
      <c r="B6" s="55">
        <v>-2583423</v>
      </c>
      <c r="C6" s="55">
        <v>-11270032</v>
      </c>
      <c r="D6" s="192">
        <v>-0.7707705710152376</v>
      </c>
      <c r="E6" s="57"/>
      <c r="F6" s="55">
        <v>-8811313</v>
      </c>
      <c r="G6" s="55">
        <v>-20429518</v>
      </c>
      <c r="H6" s="192">
        <v>-0.56869697072637737</v>
      </c>
      <c r="J6" s="58"/>
      <c r="K6" s="58"/>
    </row>
    <row r="7" spans="1:11">
      <c r="J7" s="66"/>
      <c r="K7" s="66"/>
    </row>
    <row r="9" spans="1:11" hidden="1">
      <c r="A9" s="1" t="s">
        <v>33</v>
      </c>
      <c r="B9" s="2" t="str">
        <f>+QU&amp;YEAR</f>
        <v>2Q13</v>
      </c>
      <c r="C9" s="2" t="str">
        <f>+QU&amp;YEARAA</f>
        <v>2Q12</v>
      </c>
      <c r="D9" s="52" t="s">
        <v>34</v>
      </c>
      <c r="E9" s="52"/>
      <c r="F9" s="3">
        <f>+AÑO</f>
        <v>2013</v>
      </c>
      <c r="G9" s="3">
        <f>+AÑOANT</f>
        <v>2012</v>
      </c>
      <c r="H9" s="52" t="s">
        <v>34</v>
      </c>
    </row>
    <row r="10" spans="1:11" hidden="1">
      <c r="A10" s="54" t="s">
        <v>54</v>
      </c>
      <c r="B10" s="67" t="s">
        <v>57</v>
      </c>
      <c r="C10" s="67" t="s">
        <v>58</v>
      </c>
      <c r="D10" s="56">
        <v>1.6940205196042424</v>
      </c>
      <c r="E10" s="56"/>
      <c r="F10" s="67" t="s">
        <v>59</v>
      </c>
      <c r="G10" s="67" t="s">
        <v>60</v>
      </c>
      <c r="H10" s="56">
        <v>1.3244447668313537</v>
      </c>
    </row>
    <row r="11" spans="1:11" hidden="1">
      <c r="A11" s="4" t="s">
        <v>55</v>
      </c>
      <c r="B11" s="68" t="s">
        <v>61</v>
      </c>
      <c r="C11" s="68" t="s">
        <v>62</v>
      </c>
      <c r="D11" s="60">
        <v>4.9198181612710901</v>
      </c>
      <c r="E11" s="60"/>
      <c r="F11" s="68" t="s">
        <v>63</v>
      </c>
      <c r="G11" s="68" t="s">
        <v>64</v>
      </c>
      <c r="H11" s="60">
        <v>6.1862060680486408</v>
      </c>
    </row>
    <row r="12" spans="1:11" hidden="1">
      <c r="A12" s="69" t="s">
        <v>56</v>
      </c>
      <c r="B12" s="67" t="s">
        <v>65</v>
      </c>
      <c r="C12" s="67" t="s">
        <v>66</v>
      </c>
      <c r="D12" s="56">
        <v>2.9580246428832413</v>
      </c>
      <c r="E12" s="56"/>
      <c r="F12" s="67" t="s">
        <v>67</v>
      </c>
      <c r="G12" s="67" t="s">
        <v>68</v>
      </c>
      <c r="H12" s="56">
        <v>2.8114255561749313</v>
      </c>
    </row>
    <row r="13" spans="1:11" hidden="1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D22" sqref="D22"/>
    </sheetView>
  </sheetViews>
  <sheetFormatPr baseColWidth="10" defaultRowHeight="15"/>
  <cols>
    <col min="1" max="1" width="37.28515625" customWidth="1"/>
    <col min="2" max="2" width="11.5703125" customWidth="1"/>
    <col min="3" max="3" width="13.7109375" bestFit="1" customWidth="1"/>
    <col min="4" max="4" width="21.42578125" customWidth="1"/>
    <col min="7" max="7" width="13" bestFit="1" customWidth="1"/>
    <col min="8" max="8" width="13" customWidth="1"/>
  </cols>
  <sheetData>
    <row r="1" spans="1:8" ht="16.5" thickBot="1">
      <c r="A1" s="246" t="s">
        <v>223</v>
      </c>
      <c r="B1" s="247"/>
      <c r="C1" s="247"/>
      <c r="D1" s="247"/>
      <c r="E1" s="247"/>
      <c r="F1" s="247"/>
      <c r="G1" s="247"/>
      <c r="H1" s="248"/>
    </row>
    <row r="2" spans="1:8" ht="5.25" customHeight="1" thickBot="1">
      <c r="A2" s="222"/>
      <c r="B2" s="223"/>
      <c r="C2" s="223"/>
      <c r="D2" s="223"/>
      <c r="E2" s="223"/>
      <c r="F2" s="223"/>
      <c r="G2" s="223"/>
      <c r="H2" s="224"/>
    </row>
    <row r="3" spans="1:8" ht="63.75" thickBot="1">
      <c r="A3" s="225" t="s">
        <v>224</v>
      </c>
      <c r="B3" s="225" t="s">
        <v>225</v>
      </c>
      <c r="C3" s="225" t="s">
        <v>226</v>
      </c>
      <c r="D3" s="225" t="s">
        <v>227</v>
      </c>
      <c r="E3" s="225" t="s">
        <v>191</v>
      </c>
      <c r="F3" s="225" t="s">
        <v>228</v>
      </c>
      <c r="G3" s="225" t="s">
        <v>229</v>
      </c>
      <c r="H3" s="225" t="s">
        <v>230</v>
      </c>
    </row>
    <row r="4" spans="1:8" ht="15.75" thickBot="1">
      <c r="A4" s="226" t="s">
        <v>231</v>
      </c>
      <c r="B4" s="227" t="s">
        <v>232</v>
      </c>
      <c r="C4" s="227" t="s">
        <v>233</v>
      </c>
      <c r="D4" s="228" t="s">
        <v>234</v>
      </c>
      <c r="E4" s="227">
        <v>6394</v>
      </c>
      <c r="F4" s="229">
        <v>1</v>
      </c>
      <c r="G4" s="230">
        <v>6394</v>
      </c>
      <c r="H4" s="231">
        <v>12</v>
      </c>
    </row>
    <row r="5" spans="1:8" ht="15.75" thickBot="1">
      <c r="A5" s="226" t="s">
        <v>235</v>
      </c>
      <c r="B5" s="227" t="s">
        <v>232</v>
      </c>
      <c r="C5" s="227" t="s">
        <v>233</v>
      </c>
      <c r="D5" s="228" t="s">
        <v>236</v>
      </c>
      <c r="E5" s="227">
        <v>7224</v>
      </c>
      <c r="F5" s="229">
        <v>1</v>
      </c>
      <c r="G5" s="230">
        <v>7224</v>
      </c>
      <c r="H5" s="231">
        <v>12</v>
      </c>
    </row>
    <row r="6" spans="1:8" ht="15.75" thickBot="1">
      <c r="A6" s="226" t="s">
        <v>237</v>
      </c>
      <c r="B6" s="227" t="s">
        <v>232</v>
      </c>
      <c r="C6" s="227" t="s">
        <v>238</v>
      </c>
      <c r="D6" s="228" t="s">
        <v>239</v>
      </c>
      <c r="E6" s="227">
        <v>24875</v>
      </c>
      <c r="F6" s="229">
        <v>0.51</v>
      </c>
      <c r="G6" s="230">
        <v>12686.25</v>
      </c>
      <c r="H6" s="231">
        <v>54</v>
      </c>
    </row>
    <row r="7" spans="1:8" ht="15.75" thickBot="1">
      <c r="A7" s="226" t="s">
        <v>240</v>
      </c>
      <c r="B7" s="227" t="s">
        <v>241</v>
      </c>
      <c r="C7" s="227" t="s">
        <v>238</v>
      </c>
      <c r="D7" s="228" t="s">
        <v>239</v>
      </c>
      <c r="E7" s="227">
        <v>25222</v>
      </c>
      <c r="F7" s="229">
        <v>0.51</v>
      </c>
      <c r="G7" s="230">
        <v>12863.22</v>
      </c>
      <c r="H7" s="231">
        <v>63</v>
      </c>
    </row>
    <row r="8" spans="1:8" ht="15.75" thickBot="1">
      <c r="A8" s="226" t="s">
        <v>242</v>
      </c>
      <c r="B8" s="227" t="s">
        <v>241</v>
      </c>
      <c r="C8" s="227" t="s">
        <v>243</v>
      </c>
      <c r="D8" s="228" t="s">
        <v>239</v>
      </c>
      <c r="E8" s="227" t="s">
        <v>244</v>
      </c>
      <c r="F8" s="229">
        <v>0.5</v>
      </c>
      <c r="G8" s="230" t="s">
        <v>244</v>
      </c>
      <c r="H8" s="231">
        <v>138</v>
      </c>
    </row>
    <row r="9" spans="1:8" ht="15.75" thickBot="1">
      <c r="A9" s="226" t="s">
        <v>245</v>
      </c>
      <c r="B9" s="227" t="s">
        <v>246</v>
      </c>
      <c r="C9" s="227" t="s">
        <v>247</v>
      </c>
      <c r="D9" s="228" t="s">
        <v>248</v>
      </c>
      <c r="E9" s="227">
        <v>63428</v>
      </c>
      <c r="F9" s="229">
        <v>0.55000000000000004</v>
      </c>
      <c r="G9" s="230">
        <v>34885.4</v>
      </c>
      <c r="H9" s="231">
        <v>289</v>
      </c>
    </row>
    <row r="10" spans="1:8" ht="15.75" thickBot="1">
      <c r="A10" s="232" t="s">
        <v>249</v>
      </c>
      <c r="B10" s="233"/>
      <c r="C10" s="233"/>
      <c r="D10" s="234"/>
      <c r="E10" s="233">
        <v>127143</v>
      </c>
      <c r="F10" s="233"/>
      <c r="G10" s="233">
        <v>74052.87</v>
      </c>
      <c r="H10" s="233">
        <v>568</v>
      </c>
    </row>
    <row r="11" spans="1:8" ht="15.75" thickBot="1"/>
    <row r="12" spans="1:8" ht="16.5" thickBot="1">
      <c r="A12" s="249" t="s">
        <v>250</v>
      </c>
      <c r="B12" s="250"/>
      <c r="C12" s="250"/>
      <c r="D12" s="250"/>
      <c r="E12" s="250"/>
      <c r="F12" s="250"/>
      <c r="G12" s="250"/>
      <c r="H12" s="251"/>
    </row>
    <row r="13" spans="1:8" s="235" customFormat="1" ht="6" customHeight="1" thickBot="1">
      <c r="A13" s="222"/>
      <c r="B13" s="223"/>
      <c r="C13" s="223"/>
      <c r="D13" s="223"/>
      <c r="E13" s="223"/>
      <c r="F13" s="223"/>
      <c r="G13" s="223"/>
      <c r="H13" s="224"/>
    </row>
    <row r="14" spans="1:8" ht="63.75" thickBot="1">
      <c r="A14" s="225" t="s">
        <v>224</v>
      </c>
      <c r="B14" s="225" t="s">
        <v>225</v>
      </c>
      <c r="C14" s="225" t="s">
        <v>226</v>
      </c>
      <c r="D14" s="225" t="s">
        <v>227</v>
      </c>
      <c r="E14" s="225" t="s">
        <v>191</v>
      </c>
      <c r="F14" s="225" t="s">
        <v>228</v>
      </c>
      <c r="G14" s="225" t="s">
        <v>229</v>
      </c>
      <c r="H14" s="225" t="s">
        <v>230</v>
      </c>
    </row>
    <row r="15" spans="1:8" ht="15.75" thickBot="1">
      <c r="A15" s="226" t="s">
        <v>251</v>
      </c>
      <c r="B15" s="227" t="s">
        <v>232</v>
      </c>
      <c r="C15" s="227" t="s">
        <v>252</v>
      </c>
      <c r="D15" s="228" t="s">
        <v>234</v>
      </c>
      <c r="E15" s="227">
        <v>12500</v>
      </c>
      <c r="F15" s="229">
        <v>1</v>
      </c>
      <c r="G15" s="230">
        <v>12500</v>
      </c>
      <c r="H15" s="231">
        <v>26</v>
      </c>
    </row>
    <row r="16" spans="1:8" ht="15.75" thickBot="1">
      <c r="A16" s="226" t="s">
        <v>253</v>
      </c>
      <c r="B16" s="227" t="s">
        <v>232</v>
      </c>
      <c r="C16" s="227" t="s">
        <v>247</v>
      </c>
      <c r="D16" s="228" t="s">
        <v>254</v>
      </c>
      <c r="E16" s="227">
        <v>952</v>
      </c>
      <c r="F16" s="229">
        <v>1</v>
      </c>
      <c r="G16" s="230">
        <v>952</v>
      </c>
      <c r="H16" s="231">
        <v>9</v>
      </c>
    </row>
    <row r="17" spans="1:8" ht="15.75" thickBot="1">
      <c r="A17" s="226" t="s">
        <v>25</v>
      </c>
      <c r="B17" s="227" t="s">
        <v>241</v>
      </c>
      <c r="C17" s="227" t="s">
        <v>233</v>
      </c>
      <c r="D17" s="228" t="s">
        <v>234</v>
      </c>
      <c r="E17" s="227">
        <v>2200</v>
      </c>
      <c r="F17" s="229">
        <v>0.51</v>
      </c>
      <c r="G17" s="230">
        <v>1122</v>
      </c>
      <c r="H17" s="231">
        <v>5</v>
      </c>
    </row>
    <row r="18" spans="1:8" ht="15.75" thickBot="1">
      <c r="A18" s="232" t="s">
        <v>249</v>
      </c>
      <c r="B18" s="233"/>
      <c r="C18" s="233"/>
      <c r="D18" s="234"/>
      <c r="E18" s="233">
        <v>15652</v>
      </c>
      <c r="F18" s="233"/>
      <c r="G18" s="233">
        <v>14574</v>
      </c>
      <c r="H18" s="233">
        <v>40</v>
      </c>
    </row>
    <row r="19" spans="1:8">
      <c r="E19" s="236"/>
      <c r="G19" s="236"/>
      <c r="H19" s="236"/>
    </row>
  </sheetData>
  <mergeCells count="2">
    <mergeCell ref="A1:H1"/>
    <mergeCell ref="A12:H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showGridLines="0" topLeftCell="A16" workbookViewId="0">
      <selection activeCell="E1" sqref="E1:I1048576"/>
    </sheetView>
  </sheetViews>
  <sheetFormatPr baseColWidth="10" defaultRowHeight="15"/>
  <cols>
    <col min="1" max="1" width="33.7109375" bestFit="1" customWidth="1"/>
    <col min="2" max="2" width="12.140625" customWidth="1"/>
    <col min="3" max="3" width="16" bestFit="1" customWidth="1"/>
    <col min="4" max="4" width="14.28515625" bestFit="1" customWidth="1"/>
  </cols>
  <sheetData>
    <row r="1" spans="1:4" ht="26.25" thickBot="1">
      <c r="A1" s="198" t="s">
        <v>197</v>
      </c>
      <c r="B1" s="198" t="s">
        <v>198</v>
      </c>
      <c r="C1" s="198" t="s">
        <v>179</v>
      </c>
      <c r="D1" s="198" t="s">
        <v>199</v>
      </c>
    </row>
    <row r="2" spans="1:4" ht="15.75" thickBot="1">
      <c r="A2" s="199" t="s">
        <v>200</v>
      </c>
      <c r="B2" s="200">
        <v>25486</v>
      </c>
      <c r="C2" s="201">
        <v>1</v>
      </c>
      <c r="D2" s="200">
        <v>3</v>
      </c>
    </row>
    <row r="3" spans="1:4" ht="15.75" thickBot="1">
      <c r="A3" s="199" t="s">
        <v>201</v>
      </c>
      <c r="B3" s="200">
        <v>95697</v>
      </c>
      <c r="C3" s="201">
        <v>1</v>
      </c>
      <c r="D3" s="200">
        <v>31</v>
      </c>
    </row>
    <row r="4" spans="1:4" ht="15.75" thickBot="1">
      <c r="A4" s="199" t="s">
        <v>202</v>
      </c>
      <c r="B4" s="200">
        <v>40000</v>
      </c>
      <c r="C4" s="201">
        <v>1</v>
      </c>
      <c r="D4" s="200">
        <v>4</v>
      </c>
    </row>
    <row r="5" spans="1:4" ht="15.75" thickBot="1">
      <c r="A5" s="199" t="s">
        <v>203</v>
      </c>
      <c r="B5" s="200">
        <v>47614</v>
      </c>
      <c r="C5" s="201">
        <v>1</v>
      </c>
      <c r="D5" s="200">
        <v>10</v>
      </c>
    </row>
    <row r="6" spans="1:4" ht="15.75" thickBot="1">
      <c r="A6" s="199" t="s">
        <v>204</v>
      </c>
      <c r="B6" s="200">
        <v>40000</v>
      </c>
      <c r="C6" s="201">
        <v>1</v>
      </c>
      <c r="D6" s="200">
        <v>5</v>
      </c>
    </row>
    <row r="7" spans="1:4" ht="15.75" thickBot="1">
      <c r="A7" s="199" t="s">
        <v>205</v>
      </c>
      <c r="B7" s="200">
        <v>50000</v>
      </c>
      <c r="C7" s="201">
        <v>1</v>
      </c>
      <c r="D7" s="200">
        <v>23</v>
      </c>
    </row>
    <row r="8" spans="1:4" ht="15.75" thickBot="1">
      <c r="A8" s="202" t="s">
        <v>206</v>
      </c>
      <c r="B8" s="203">
        <v>298797</v>
      </c>
      <c r="C8" s="204">
        <v>1</v>
      </c>
      <c r="D8" s="203">
        <v>76</v>
      </c>
    </row>
    <row r="9" spans="1:4" ht="15.75" customHeight="1" thickBot="1">
      <c r="A9" s="205"/>
      <c r="B9" s="205"/>
      <c r="C9" s="205"/>
      <c r="D9" s="205"/>
    </row>
    <row r="10" spans="1:4" ht="28.5" customHeight="1" thickBot="1">
      <c r="A10" s="198" t="s">
        <v>197</v>
      </c>
      <c r="B10" s="198" t="s">
        <v>198</v>
      </c>
      <c r="C10" s="198" t="s">
        <v>179</v>
      </c>
      <c r="D10" s="198" t="s">
        <v>207</v>
      </c>
    </row>
    <row r="11" spans="1:4" ht="15.75" thickBot="1">
      <c r="A11" s="199" t="s">
        <v>208</v>
      </c>
      <c r="B11" s="200">
        <v>15000</v>
      </c>
      <c r="C11" s="201">
        <v>0.7</v>
      </c>
      <c r="D11" s="206">
        <v>28.5</v>
      </c>
    </row>
    <row r="12" spans="1:4" ht="15.75" thickBot="1">
      <c r="A12" s="199" t="s">
        <v>209</v>
      </c>
      <c r="B12" s="200">
        <v>80000</v>
      </c>
      <c r="C12" s="201">
        <v>0.5</v>
      </c>
      <c r="D12" s="206">
        <v>3.5</v>
      </c>
    </row>
    <row r="13" spans="1:4" ht="15.75" thickBot="1">
      <c r="A13" s="207" t="s">
        <v>210</v>
      </c>
      <c r="B13" s="208">
        <v>67000</v>
      </c>
      <c r="C13" s="209">
        <v>1</v>
      </c>
      <c r="D13" s="208">
        <v>14</v>
      </c>
    </row>
    <row r="14" spans="1:4" ht="15.75" thickBot="1">
      <c r="A14" s="210" t="s">
        <v>211</v>
      </c>
      <c r="B14" s="211">
        <v>10085</v>
      </c>
      <c r="C14" s="212">
        <v>0.51</v>
      </c>
      <c r="D14" s="213">
        <v>16</v>
      </c>
    </row>
    <row r="15" spans="1:4" ht="15.75" thickBot="1">
      <c r="A15" s="214" t="s">
        <v>212</v>
      </c>
      <c r="B15" s="215">
        <v>2960</v>
      </c>
      <c r="C15" s="216">
        <v>0.51</v>
      </c>
      <c r="D15" s="215">
        <v>2</v>
      </c>
    </row>
    <row r="16" spans="1:4" ht="15.75" thickBot="1">
      <c r="A16" s="214" t="s">
        <v>213</v>
      </c>
      <c r="B16" s="215">
        <v>5040</v>
      </c>
      <c r="C16" s="216">
        <v>0.5</v>
      </c>
      <c r="D16" s="217">
        <v>2.5</v>
      </c>
    </row>
    <row r="17" spans="1:4" ht="15.75" thickBot="1">
      <c r="A17" s="214" t="s">
        <v>214</v>
      </c>
      <c r="B17" s="215">
        <v>35000</v>
      </c>
      <c r="C17" s="216">
        <v>0.5</v>
      </c>
      <c r="D17" s="215">
        <v>1</v>
      </c>
    </row>
    <row r="18" spans="1:4" ht="15.75" thickBot="1">
      <c r="A18" s="214" t="s">
        <v>215</v>
      </c>
      <c r="B18" s="215">
        <v>52547</v>
      </c>
      <c r="C18" s="216">
        <v>0.5</v>
      </c>
      <c r="D18" s="215">
        <v>4</v>
      </c>
    </row>
    <row r="19" spans="1:4" ht="15.75" customHeight="1" thickBot="1">
      <c r="A19" s="199" t="s">
        <v>216</v>
      </c>
      <c r="B19" s="200">
        <v>43000</v>
      </c>
      <c r="C19" s="201">
        <v>0.5</v>
      </c>
      <c r="D19" s="200">
        <v>5</v>
      </c>
    </row>
    <row r="20" spans="1:4" ht="15.75" thickBot="1">
      <c r="A20" s="202" t="s">
        <v>217</v>
      </c>
      <c r="B20" s="203">
        <v>310632</v>
      </c>
      <c r="C20" s="204">
        <v>0.61792233253496098</v>
      </c>
      <c r="D20" s="203">
        <v>76.5</v>
      </c>
    </row>
    <row r="21" spans="1:4" ht="15.75" thickBot="1">
      <c r="A21" s="205"/>
      <c r="B21" s="205"/>
      <c r="C21" s="205"/>
      <c r="D21" s="205"/>
    </row>
    <row r="22" spans="1:4" ht="26.25" thickBot="1">
      <c r="A22" s="198" t="s">
        <v>197</v>
      </c>
      <c r="B22" s="198" t="s">
        <v>198</v>
      </c>
      <c r="C22" s="198" t="s">
        <v>179</v>
      </c>
      <c r="D22" s="198" t="s">
        <v>207</v>
      </c>
    </row>
    <row r="23" spans="1:4" ht="15.75" thickBot="1">
      <c r="A23" s="199" t="s">
        <v>218</v>
      </c>
      <c r="B23" s="200">
        <v>56000</v>
      </c>
      <c r="C23" s="201">
        <v>1</v>
      </c>
      <c r="D23" s="200">
        <v>54</v>
      </c>
    </row>
    <row r="24" spans="1:4" ht="15.75" thickBot="1">
      <c r="A24" s="199" t="s">
        <v>219</v>
      </c>
      <c r="B24" s="200">
        <v>47000</v>
      </c>
      <c r="C24" s="201">
        <v>1</v>
      </c>
      <c r="D24" s="200">
        <v>11</v>
      </c>
    </row>
    <row r="25" spans="1:4" ht="21.75" customHeight="1" thickBot="1">
      <c r="A25" s="199" t="s">
        <v>220</v>
      </c>
      <c r="B25" s="200">
        <v>54000</v>
      </c>
      <c r="C25" s="201">
        <v>0.55000000000000004</v>
      </c>
      <c r="D25" s="200">
        <v>21</v>
      </c>
    </row>
    <row r="26" spans="1:4" ht="18.75" customHeight="1" thickBot="1">
      <c r="A26" s="202" t="s">
        <v>221</v>
      </c>
      <c r="B26" s="203">
        <v>157000</v>
      </c>
      <c r="C26" s="204">
        <v>0.84522292993630577</v>
      </c>
      <c r="D26" s="203">
        <v>86</v>
      </c>
    </row>
    <row r="27" spans="1:4" ht="15.75" thickBot="1">
      <c r="A27" s="205"/>
      <c r="B27" s="205"/>
      <c r="C27" s="205"/>
      <c r="D27" s="205"/>
    </row>
    <row r="28" spans="1:4" ht="15.75" thickBot="1">
      <c r="A28" s="218" t="s">
        <v>222</v>
      </c>
      <c r="B28" s="219">
        <v>766429</v>
      </c>
      <c r="C28" s="220">
        <v>0.81343927487086209</v>
      </c>
      <c r="D28" s="221">
        <v>238.5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Q53"/>
  <sheetViews>
    <sheetView showGridLines="0" workbookViewId="0">
      <pane xSplit="1" topLeftCell="B1" activePane="topRight" state="frozen"/>
      <selection pane="topRight" activeCell="O1" sqref="O1:R1048576"/>
    </sheetView>
  </sheetViews>
  <sheetFormatPr baseColWidth="10" defaultRowHeight="15"/>
  <cols>
    <col min="1" max="1" width="32.28515625" customWidth="1"/>
    <col min="2" max="13" width="11.28515625" customWidth="1"/>
    <col min="14" max="14" width="11.7109375" customWidth="1"/>
  </cols>
  <sheetData>
    <row r="3" spans="1:13">
      <c r="A3" s="252" t="s">
        <v>273</v>
      </c>
      <c r="B3" s="255" t="s">
        <v>258</v>
      </c>
      <c r="C3" s="256"/>
      <c r="D3" s="256"/>
      <c r="E3" s="255" t="s">
        <v>259</v>
      </c>
      <c r="F3" s="256"/>
      <c r="G3" s="256"/>
      <c r="H3" s="255" t="s">
        <v>35</v>
      </c>
      <c r="I3" s="256"/>
      <c r="J3" s="256"/>
      <c r="K3" s="255" t="s">
        <v>41</v>
      </c>
      <c r="L3" s="256"/>
      <c r="M3" s="256"/>
    </row>
    <row r="4" spans="1:13">
      <c r="A4" s="257"/>
      <c r="B4" s="258" t="s">
        <v>154</v>
      </c>
      <c r="C4" s="259" t="s">
        <v>155</v>
      </c>
      <c r="D4" s="259" t="s">
        <v>34</v>
      </c>
      <c r="E4" s="258" t="s">
        <v>154</v>
      </c>
      <c r="F4" s="259" t="s">
        <v>155</v>
      </c>
      <c r="G4" s="259" t="s">
        <v>34</v>
      </c>
      <c r="H4" s="258" t="s">
        <v>154</v>
      </c>
      <c r="I4" s="259" t="s">
        <v>155</v>
      </c>
      <c r="J4" s="259" t="s">
        <v>34</v>
      </c>
      <c r="K4" s="258" t="s">
        <v>154</v>
      </c>
      <c r="L4" s="259" t="s">
        <v>155</v>
      </c>
      <c r="M4" s="259" t="s">
        <v>34</v>
      </c>
    </row>
    <row r="5" spans="1:13">
      <c r="A5" t="s">
        <v>7</v>
      </c>
      <c r="B5" s="260">
        <v>115200</v>
      </c>
      <c r="C5" s="261">
        <v>108000</v>
      </c>
      <c r="D5" s="262">
        <v>6.6666666666666652E-2</v>
      </c>
      <c r="E5" s="260">
        <v>107283.66123812133</v>
      </c>
      <c r="F5" s="261">
        <v>105076.20290497199</v>
      </c>
      <c r="G5" s="262">
        <v>2.1008166189119937E-2</v>
      </c>
      <c r="H5" s="260">
        <v>10966.359174000001</v>
      </c>
      <c r="I5" s="261">
        <v>10522.523118624573</v>
      </c>
      <c r="J5" s="300">
        <v>4.2179622736095546E-2</v>
      </c>
      <c r="K5" s="260">
        <v>9877.2024459999921</v>
      </c>
      <c r="L5" s="263">
        <v>9116.2999801282676</v>
      </c>
      <c r="M5" s="262">
        <v>8.3466150470074663E-2</v>
      </c>
    </row>
    <row r="6" spans="1:13">
      <c r="A6" t="s">
        <v>260</v>
      </c>
      <c r="B6" s="260">
        <v>74000</v>
      </c>
      <c r="C6" s="261">
        <v>74000</v>
      </c>
      <c r="D6" s="262">
        <v>0</v>
      </c>
      <c r="E6" s="260">
        <v>49960.6678078314</v>
      </c>
      <c r="F6" s="261">
        <v>36877.494939446988</v>
      </c>
      <c r="G6" s="262">
        <v>0.35477390451458368</v>
      </c>
      <c r="H6" s="260">
        <v>3627.5140169999995</v>
      </c>
      <c r="I6" s="261">
        <v>3137.6316499850564</v>
      </c>
      <c r="J6" s="300">
        <v>0.15613125492830759</v>
      </c>
      <c r="K6" s="260">
        <v>3351.5817480000014</v>
      </c>
      <c r="L6" s="261">
        <v>2770.8113096974557</v>
      </c>
      <c r="M6" s="262">
        <v>0.20960302719637736</v>
      </c>
    </row>
    <row r="7" spans="1:13">
      <c r="A7" t="s">
        <v>10</v>
      </c>
      <c r="B7" s="260">
        <v>25000</v>
      </c>
      <c r="C7" s="261">
        <v>25000</v>
      </c>
      <c r="D7" s="262">
        <v>0</v>
      </c>
      <c r="E7" s="260">
        <v>17666.699337950195</v>
      </c>
      <c r="F7" s="261">
        <v>17985.260432400013</v>
      </c>
      <c r="G7" s="262">
        <v>-1.7712342595603392E-2</v>
      </c>
      <c r="H7" s="260">
        <v>1136.3721940000005</v>
      </c>
      <c r="I7" s="261">
        <v>1192.8177514853742</v>
      </c>
      <c r="J7" s="300">
        <v>-4.7321191703497023E-2</v>
      </c>
      <c r="K7" s="260">
        <v>909.26119100000005</v>
      </c>
      <c r="L7" s="261">
        <v>1047.1626275699541</v>
      </c>
      <c r="M7" s="262">
        <v>-0.13169056356601283</v>
      </c>
    </row>
    <row r="8" spans="1:13">
      <c r="A8" t="s">
        <v>11</v>
      </c>
      <c r="B8" s="260">
        <v>68000</v>
      </c>
      <c r="C8" s="261">
        <v>68000</v>
      </c>
      <c r="D8" s="262">
        <v>0</v>
      </c>
      <c r="E8" s="260">
        <v>29515.772845195112</v>
      </c>
      <c r="F8" s="263">
        <v>28486.350496094979</v>
      </c>
      <c r="G8" s="262">
        <v>3.6137389703228218E-2</v>
      </c>
      <c r="H8" s="260">
        <v>3509.1652560000002</v>
      </c>
      <c r="I8" s="261">
        <v>3388.8930343486827</v>
      </c>
      <c r="J8" s="300">
        <v>3.5490120352657639E-2</v>
      </c>
      <c r="K8" s="260">
        <v>3052.8092379999998</v>
      </c>
      <c r="L8" s="261">
        <v>2991.277120537934</v>
      </c>
      <c r="M8" s="262">
        <v>2.0570517201361938E-2</v>
      </c>
    </row>
    <row r="9" spans="1:13">
      <c r="A9" t="s">
        <v>12</v>
      </c>
      <c r="B9" s="260">
        <v>29000</v>
      </c>
      <c r="C9" s="261">
        <v>29000</v>
      </c>
      <c r="D9" s="262">
        <v>0</v>
      </c>
      <c r="E9" s="260">
        <v>8725.4172304857057</v>
      </c>
      <c r="F9" s="261">
        <v>8747.1399059320029</v>
      </c>
      <c r="G9" s="262">
        <v>-2.4834032243574722E-3</v>
      </c>
      <c r="H9" s="260">
        <v>903.83739999999989</v>
      </c>
      <c r="I9" s="261">
        <v>925.43983645211483</v>
      </c>
      <c r="J9" s="300">
        <v>-2.3342885837865812E-2</v>
      </c>
      <c r="K9" s="260">
        <v>438.78143999999998</v>
      </c>
      <c r="L9" s="261">
        <v>384.99702073502112</v>
      </c>
      <c r="M9" s="262">
        <v>0.13970087135296727</v>
      </c>
    </row>
    <row r="10" spans="1:13" s="235" customFormat="1">
      <c r="A10" s="235" t="s">
        <v>13</v>
      </c>
      <c r="B10" s="264">
        <v>31260</v>
      </c>
      <c r="C10" s="263">
        <v>9700</v>
      </c>
      <c r="D10" s="262">
        <v>2.2226804123711341</v>
      </c>
      <c r="E10" s="264">
        <v>11375.576938679475</v>
      </c>
      <c r="F10" s="263">
        <v>2981.6350523446599</v>
      </c>
      <c r="G10" s="262">
        <v>2.81521438371007</v>
      </c>
      <c r="H10" s="264">
        <v>793.50351299999988</v>
      </c>
      <c r="I10" s="263">
        <v>158.29502400000001</v>
      </c>
      <c r="J10" s="300">
        <v>4.0128140035532631</v>
      </c>
      <c r="K10" s="264">
        <v>550.31948299999976</v>
      </c>
      <c r="L10" s="263">
        <v>92.473371999999927</v>
      </c>
      <c r="M10" s="262">
        <v>4.9511129647137793</v>
      </c>
    </row>
    <row r="11" spans="1:13">
      <c r="A11" t="s">
        <v>261</v>
      </c>
      <c r="B11" s="260">
        <v>12222</v>
      </c>
      <c r="C11" s="261">
        <v>10542</v>
      </c>
      <c r="D11" s="262">
        <v>0.15936254980079689</v>
      </c>
      <c r="E11" s="260">
        <v>2807.2882169999993</v>
      </c>
      <c r="F11" s="261">
        <v>1841.3548440000004</v>
      </c>
      <c r="G11" s="262">
        <v>0.52457752841472338</v>
      </c>
      <c r="H11" s="260">
        <v>570.4723449999999</v>
      </c>
      <c r="I11" s="263">
        <v>359.76376099999993</v>
      </c>
      <c r="J11" s="300">
        <v>0.58568596073799672</v>
      </c>
      <c r="K11" s="260">
        <v>340.33217799999989</v>
      </c>
      <c r="L11" s="261">
        <v>287</v>
      </c>
      <c r="M11" s="262">
        <v>0.18582640418118435</v>
      </c>
    </row>
    <row r="12" spans="1:13" s="235" customFormat="1">
      <c r="A12" s="235" t="s">
        <v>262</v>
      </c>
      <c r="B12" s="264">
        <v>20000</v>
      </c>
      <c r="C12" s="263">
        <v>20000</v>
      </c>
      <c r="D12" s="262">
        <v>0</v>
      </c>
      <c r="E12" s="264">
        <v>9767.5577219740117</v>
      </c>
      <c r="F12" s="263">
        <v>8679.6741812370747</v>
      </c>
      <c r="G12" s="262">
        <v>0.12533690989099844</v>
      </c>
      <c r="H12" s="264">
        <v>1082</v>
      </c>
      <c r="I12" s="263">
        <v>836</v>
      </c>
      <c r="J12" s="300">
        <v>0.29425837320574155</v>
      </c>
      <c r="K12" s="264">
        <v>775</v>
      </c>
      <c r="L12" s="263">
        <v>543</v>
      </c>
      <c r="M12" s="262">
        <v>0.42725598526703501</v>
      </c>
    </row>
    <row r="13" spans="1:13" s="265" customFormat="1">
      <c r="A13" s="265" t="s">
        <v>206</v>
      </c>
      <c r="B13" s="266">
        <v>374682</v>
      </c>
      <c r="C13" s="267">
        <v>344242</v>
      </c>
      <c r="D13" s="268">
        <v>8.8426165313936211E-2</v>
      </c>
      <c r="E13" s="266">
        <v>237102.6413372372</v>
      </c>
      <c r="F13" s="267">
        <v>210675.11275642773</v>
      </c>
      <c r="G13" s="268">
        <v>0.12544210008974188</v>
      </c>
      <c r="H13" s="266">
        <v>22589.223899000001</v>
      </c>
      <c r="I13" s="267">
        <v>20521.364175895797</v>
      </c>
      <c r="J13" s="301">
        <v>0.10076619202212167</v>
      </c>
      <c r="K13" s="266">
        <v>19295.287723999991</v>
      </c>
      <c r="L13" s="267">
        <v>17233.021430668632</v>
      </c>
      <c r="M13" s="268">
        <v>0.119669455622057</v>
      </c>
    </row>
    <row r="14" spans="1:13">
      <c r="A14" t="s">
        <v>17</v>
      </c>
      <c r="B14" s="260">
        <v>107400</v>
      </c>
      <c r="C14" s="261">
        <v>83000</v>
      </c>
      <c r="D14" s="262">
        <v>0.2939759036144578</v>
      </c>
      <c r="E14" s="260">
        <v>294104.07978999987</v>
      </c>
      <c r="F14" s="261">
        <v>295659.09863000002</v>
      </c>
      <c r="G14" s="262">
        <v>-5.2594993599238693E-3</v>
      </c>
      <c r="H14" s="260">
        <v>16661.45143999999</v>
      </c>
      <c r="I14" s="261">
        <v>16308</v>
      </c>
      <c r="J14" s="300">
        <v>2.1673500122638467E-2</v>
      </c>
      <c r="K14" s="260">
        <v>13633.055932299998</v>
      </c>
      <c r="L14" s="261">
        <v>12751</v>
      </c>
      <c r="M14" s="262">
        <v>6.9175431911222551E-2</v>
      </c>
    </row>
    <row r="15" spans="1:13">
      <c r="A15" t="s">
        <v>263</v>
      </c>
      <c r="B15" s="260">
        <v>7000</v>
      </c>
      <c r="C15" s="261">
        <v>7000</v>
      </c>
      <c r="D15" s="262">
        <v>0</v>
      </c>
      <c r="E15" s="260">
        <v>15165.065139999999</v>
      </c>
      <c r="F15" s="261">
        <v>13433.52268335563</v>
      </c>
      <c r="G15" s="262">
        <v>0.12889712530800135</v>
      </c>
      <c r="H15" s="260">
        <v>1037.9877600000009</v>
      </c>
      <c r="I15" s="261">
        <v>1001.2954199999999</v>
      </c>
      <c r="J15" s="300">
        <v>3.6644869503149158E-2</v>
      </c>
      <c r="K15" s="260">
        <v>760.48836000000074</v>
      </c>
      <c r="L15" s="261">
        <v>810.38034999999991</v>
      </c>
      <c r="M15" s="262">
        <v>-6.1566139899615235E-2</v>
      </c>
    </row>
    <row r="16" spans="1:13">
      <c r="A16" t="s">
        <v>19</v>
      </c>
      <c r="B16" s="260">
        <v>26000</v>
      </c>
      <c r="C16" s="261">
        <v>26000</v>
      </c>
      <c r="D16" s="262">
        <v>0</v>
      </c>
      <c r="E16" s="260">
        <v>58007.432100000005</v>
      </c>
      <c r="F16" s="261">
        <v>48519.928339999984</v>
      </c>
      <c r="G16" s="262">
        <v>0.19553828879377155</v>
      </c>
      <c r="H16" s="260">
        <v>8928.5048399999978</v>
      </c>
      <c r="I16" s="261">
        <v>7586.4194300000017</v>
      </c>
      <c r="J16" s="300">
        <v>0.17690630242414573</v>
      </c>
      <c r="K16" s="260">
        <v>5924.4206964615005</v>
      </c>
      <c r="L16" s="261">
        <v>5132.4799999999996</v>
      </c>
      <c r="M16" s="262">
        <v>0.15429981148713701</v>
      </c>
    </row>
    <row r="17" spans="1:14">
      <c r="A17" t="s">
        <v>20</v>
      </c>
      <c r="B17" s="260">
        <v>29390</v>
      </c>
      <c r="C17" s="261">
        <v>28000</v>
      </c>
      <c r="D17" s="262">
        <v>4.96428571428571E-2</v>
      </c>
      <c r="E17" s="260">
        <v>38665</v>
      </c>
      <c r="F17" s="261">
        <v>36090.426649999994</v>
      </c>
      <c r="G17" s="262">
        <v>7.1336739101697688E-2</v>
      </c>
      <c r="H17" s="260">
        <v>2793.5738799999999</v>
      </c>
      <c r="I17" s="261">
        <v>2625.3401599999988</v>
      </c>
      <c r="J17" s="300">
        <v>6.4080732304038435E-2</v>
      </c>
      <c r="K17" s="260">
        <v>948.65430859051003</v>
      </c>
      <c r="L17" s="261">
        <v>496.93299999999999</v>
      </c>
      <c r="M17" s="262">
        <v>0.90901853688628043</v>
      </c>
    </row>
    <row r="18" spans="1:14">
      <c r="A18" t="s">
        <v>264</v>
      </c>
      <c r="B18" s="260">
        <v>28000</v>
      </c>
      <c r="C18" s="261">
        <v>28000</v>
      </c>
      <c r="D18" s="262">
        <v>0</v>
      </c>
      <c r="E18" s="260">
        <v>61438.19537999999</v>
      </c>
      <c r="F18" s="263">
        <v>52103.013000000006</v>
      </c>
      <c r="G18" s="262">
        <v>0.17916780321322268</v>
      </c>
      <c r="H18" s="264">
        <v>2957.7932529325135</v>
      </c>
      <c r="I18" s="263">
        <v>2389.514990000001</v>
      </c>
      <c r="J18" s="300">
        <v>0.23782159363332234</v>
      </c>
      <c r="K18" s="264">
        <v>2098.0329629325142</v>
      </c>
      <c r="L18" s="263">
        <v>1557.2976200000005</v>
      </c>
      <c r="M18" s="262">
        <v>0.34722671889302292</v>
      </c>
    </row>
    <row r="19" spans="1:14">
      <c r="A19" t="s">
        <v>22</v>
      </c>
      <c r="B19" s="260">
        <v>9000</v>
      </c>
      <c r="C19" s="261">
        <v>9000</v>
      </c>
      <c r="D19" s="262">
        <v>0</v>
      </c>
      <c r="E19" s="260">
        <v>15477.313019999994</v>
      </c>
      <c r="F19" s="263">
        <v>10388.299020000002</v>
      </c>
      <c r="G19" s="262">
        <v>0.48987942975095367</v>
      </c>
      <c r="H19" s="260">
        <v>1326.8643799999991</v>
      </c>
      <c r="I19" s="263">
        <v>898</v>
      </c>
      <c r="J19" s="300">
        <v>0.47757726057906358</v>
      </c>
      <c r="K19" s="260">
        <v>922.39223999999876</v>
      </c>
      <c r="L19" s="263">
        <v>545.53249000000028</v>
      </c>
      <c r="M19" s="262">
        <v>0.69081082595098642</v>
      </c>
    </row>
    <row r="20" spans="1:14">
      <c r="A20" t="s">
        <v>23</v>
      </c>
      <c r="B20" s="260">
        <v>7224</v>
      </c>
      <c r="C20" s="261"/>
      <c r="D20" s="262"/>
      <c r="E20" s="260">
        <v>7514.5246599999973</v>
      </c>
      <c r="F20" s="261"/>
      <c r="G20" s="262"/>
      <c r="H20" s="260">
        <v>954.54830999999967</v>
      </c>
      <c r="I20" s="261"/>
      <c r="J20" s="302"/>
      <c r="K20" s="260">
        <v>652.36065999999948</v>
      </c>
      <c r="L20" s="261"/>
      <c r="M20" s="262"/>
    </row>
    <row r="21" spans="1:14">
      <c r="A21" t="s">
        <v>265</v>
      </c>
      <c r="B21" s="260">
        <v>16397</v>
      </c>
      <c r="C21" s="261"/>
      <c r="D21" s="262"/>
      <c r="E21" s="260">
        <v>27611.953820000002</v>
      </c>
      <c r="F21" s="261"/>
      <c r="G21" s="262"/>
      <c r="H21" s="260">
        <v>903.06466999999998</v>
      </c>
      <c r="I21" s="261"/>
      <c r="J21" s="302"/>
      <c r="K21" s="260">
        <v>231.07033000000001</v>
      </c>
      <c r="L21" s="261"/>
      <c r="M21" s="262"/>
    </row>
    <row r="22" spans="1:14">
      <c r="A22" t="s">
        <v>266</v>
      </c>
      <c r="B22" s="260">
        <v>9507</v>
      </c>
      <c r="C22" s="261"/>
      <c r="D22" s="262"/>
      <c r="E22" s="260">
        <v>6382.06052</v>
      </c>
      <c r="F22" s="261"/>
      <c r="G22" s="262"/>
      <c r="H22" s="260">
        <v>315.77769000000001</v>
      </c>
      <c r="I22" s="261"/>
      <c r="J22" s="302"/>
      <c r="K22" s="260">
        <v>-51.104820000000011</v>
      </c>
      <c r="L22" s="261"/>
      <c r="M22" s="262"/>
    </row>
    <row r="23" spans="1:14">
      <c r="A23" t="s">
        <v>25</v>
      </c>
      <c r="B23" s="260">
        <v>5000</v>
      </c>
      <c r="C23" s="261"/>
      <c r="D23" s="262"/>
      <c r="E23" s="260">
        <v>7168.5720000000001</v>
      </c>
      <c r="F23" s="261"/>
      <c r="G23" s="262"/>
      <c r="H23" s="260">
        <v>1199.4498699999999</v>
      </c>
      <c r="I23" s="261"/>
      <c r="J23" s="302"/>
      <c r="K23" s="260">
        <v>974</v>
      </c>
      <c r="L23" s="261"/>
      <c r="M23" s="262"/>
    </row>
    <row r="24" spans="1:14" s="271" customFormat="1">
      <c r="A24" s="271" t="s">
        <v>217</v>
      </c>
      <c r="B24" s="269">
        <v>244918</v>
      </c>
      <c r="C24" s="270">
        <v>181000</v>
      </c>
      <c r="D24" s="268">
        <v>0.35313812154696134</v>
      </c>
      <c r="E24" s="269">
        <v>531534.19643000001</v>
      </c>
      <c r="F24" s="303">
        <v>456194.28832335555</v>
      </c>
      <c r="G24" s="268">
        <v>0.16514873165891708</v>
      </c>
      <c r="H24" s="269">
        <v>37079.016092932499</v>
      </c>
      <c r="I24" s="270">
        <v>30808.57</v>
      </c>
      <c r="J24" s="301">
        <v>0.20352928074663956</v>
      </c>
      <c r="K24" s="269">
        <v>26093.370670284519</v>
      </c>
      <c r="L24" s="270">
        <v>21293.623460000003</v>
      </c>
      <c r="M24" s="268">
        <v>0.22540772449089386</v>
      </c>
    </row>
    <row r="25" spans="1:14">
      <c r="A25" t="s">
        <v>27</v>
      </c>
      <c r="B25" s="260">
        <v>34000</v>
      </c>
      <c r="C25" s="261">
        <v>34000</v>
      </c>
      <c r="D25" s="262">
        <v>0</v>
      </c>
      <c r="E25" s="260">
        <v>56031.789513999989</v>
      </c>
      <c r="F25" s="261">
        <v>48695.951811000006</v>
      </c>
      <c r="G25" s="262">
        <v>0.15064574015252896</v>
      </c>
      <c r="H25" s="260">
        <v>5304.4048589999984</v>
      </c>
      <c r="I25" s="261">
        <v>4912</v>
      </c>
      <c r="J25" s="300">
        <v>7.9886982695439368E-2</v>
      </c>
      <c r="K25" s="260">
        <v>4646</v>
      </c>
      <c r="L25" s="261">
        <v>4143</v>
      </c>
      <c r="M25" s="262">
        <v>0.12140960656529076</v>
      </c>
    </row>
    <row r="26" spans="1:14">
      <c r="A26" t="s">
        <v>267</v>
      </c>
      <c r="B26" s="260">
        <v>39500</v>
      </c>
      <c r="C26" s="261"/>
      <c r="D26" s="262"/>
      <c r="E26" s="260">
        <v>29666.195014830017</v>
      </c>
      <c r="F26" s="261"/>
      <c r="G26" s="262"/>
      <c r="H26" s="260">
        <v>4757.6524869999985</v>
      </c>
      <c r="I26" s="261"/>
      <c r="J26" s="300"/>
      <c r="K26" s="260">
        <v>3336.1621830000004</v>
      </c>
      <c r="L26" s="261"/>
      <c r="M26" s="262"/>
      <c r="N26" s="61"/>
    </row>
    <row r="27" spans="1:14" s="271" customFormat="1">
      <c r="A27" s="297" t="s">
        <v>221</v>
      </c>
      <c r="B27" s="274">
        <v>73500</v>
      </c>
      <c r="C27" s="274">
        <v>34000</v>
      </c>
      <c r="D27" s="275">
        <v>1.1617647058823528</v>
      </c>
      <c r="E27" s="274">
        <v>85697.984528830013</v>
      </c>
      <c r="F27" s="274">
        <v>48695.951811000006</v>
      </c>
      <c r="G27" s="275">
        <v>0.75985849627589697</v>
      </c>
      <c r="H27" s="274">
        <v>10062.057345999998</v>
      </c>
      <c r="I27" s="274">
        <v>4912</v>
      </c>
      <c r="J27" s="301">
        <v>1.0484644434039083</v>
      </c>
      <c r="K27" s="274">
        <v>7982.1621830000004</v>
      </c>
      <c r="L27" s="274">
        <v>4143</v>
      </c>
      <c r="M27" s="268">
        <v>0.9266623661597877</v>
      </c>
      <c r="N27" s="312"/>
    </row>
    <row r="28" spans="1:14">
      <c r="M28" s="61"/>
      <c r="N28" s="61"/>
    </row>
    <row r="29" spans="1:14">
      <c r="B29" s="255" t="s">
        <v>268</v>
      </c>
      <c r="C29" s="256"/>
      <c r="D29" s="256"/>
      <c r="E29" s="255" t="s">
        <v>269</v>
      </c>
      <c r="F29" s="256"/>
      <c r="G29" s="256"/>
      <c r="H29" s="255" t="s">
        <v>274</v>
      </c>
      <c r="I29" s="256"/>
      <c r="J29" s="256"/>
      <c r="K29" s="255" t="s">
        <v>271</v>
      </c>
      <c r="L29" s="256"/>
      <c r="M29" s="256"/>
    </row>
    <row r="30" spans="1:14">
      <c r="A30" s="276"/>
      <c r="B30" s="258" t="s">
        <v>154</v>
      </c>
      <c r="C30" s="259" t="s">
        <v>155</v>
      </c>
      <c r="D30" s="259" t="s">
        <v>272</v>
      </c>
      <c r="E30" s="258" t="s">
        <v>154</v>
      </c>
      <c r="F30" s="259" t="s">
        <v>155</v>
      </c>
      <c r="G30" s="259" t="s">
        <v>272</v>
      </c>
      <c r="H30" s="258" t="s">
        <v>154</v>
      </c>
      <c r="I30" s="259" t="s">
        <v>155</v>
      </c>
      <c r="J30" s="259" t="s">
        <v>34</v>
      </c>
      <c r="K30" s="258" t="s">
        <v>154</v>
      </c>
      <c r="L30" s="259" t="s">
        <v>155</v>
      </c>
      <c r="M30" s="259" t="s">
        <v>34</v>
      </c>
      <c r="N30" s="276"/>
    </row>
    <row r="31" spans="1:14">
      <c r="A31" t="s">
        <v>7</v>
      </c>
      <c r="B31" s="277">
        <v>0.97199999999999998</v>
      </c>
      <c r="C31" s="280">
        <v>0.97399999999999998</v>
      </c>
      <c r="D31" s="279">
        <v>-20.000000000000018</v>
      </c>
      <c r="E31" s="304">
        <v>0.90068201207723741</v>
      </c>
      <c r="F31" s="302">
        <v>0.86636065108687388</v>
      </c>
      <c r="G31" s="279">
        <v>343.21360990363536</v>
      </c>
      <c r="H31" s="282">
        <v>317410.28683739412</v>
      </c>
      <c r="I31" s="285">
        <v>330590.48748748441</v>
      </c>
      <c r="J31" s="262">
        <v>-3.9868662738183791E-2</v>
      </c>
      <c r="K31" s="282">
        <v>32445.156800301073</v>
      </c>
      <c r="L31" s="283">
        <v>33105.935989430574</v>
      </c>
      <c r="M31" s="262">
        <v>-1.995953805204187E-2</v>
      </c>
    </row>
    <row r="32" spans="1:14">
      <c r="A32" t="s">
        <v>260</v>
      </c>
      <c r="B32" s="277">
        <v>0.97299999999999998</v>
      </c>
      <c r="C32" s="280">
        <v>0.97399999999999998</v>
      </c>
      <c r="D32" s="279">
        <v>-10.000000000000009</v>
      </c>
      <c r="E32" s="304">
        <v>0.92393350716031208</v>
      </c>
      <c r="F32" s="302">
        <v>0.8830900560652658</v>
      </c>
      <c r="G32" s="279">
        <v>408.43451095046277</v>
      </c>
      <c r="H32" s="284">
        <v>231411.87988527477</v>
      </c>
      <c r="I32" s="285">
        <v>183870.79775554189</v>
      </c>
      <c r="J32" s="262">
        <v>0.25855700149264171</v>
      </c>
      <c r="K32" s="284">
        <v>16802.214117974014</v>
      </c>
      <c r="L32" s="285">
        <v>15644.198053395243</v>
      </c>
      <c r="M32" s="262">
        <v>7.402207902420721E-2</v>
      </c>
    </row>
    <row r="33" spans="1:13">
      <c r="A33" t="s">
        <v>10</v>
      </c>
      <c r="B33" s="277">
        <v>0.91900000000000004</v>
      </c>
      <c r="C33" s="280">
        <v>0.97899999999999998</v>
      </c>
      <c r="D33" s="279">
        <v>-599.99999999999943</v>
      </c>
      <c r="E33" s="304">
        <v>0.80014382242091331</v>
      </c>
      <c r="F33" s="302">
        <v>0.87788987568801613</v>
      </c>
      <c r="G33" s="279">
        <v>-777.4605326710282</v>
      </c>
      <c r="H33" s="284">
        <v>257157.19560335073</v>
      </c>
      <c r="I33" s="285">
        <v>245072.53186714379</v>
      </c>
      <c r="J33" s="262">
        <v>4.9310559792796971E-2</v>
      </c>
      <c r="K33" s="284">
        <v>16541.079970887924</v>
      </c>
      <c r="L33" s="285">
        <v>16253.691043915847</v>
      </c>
      <c r="M33" s="262">
        <v>1.7681456242497839E-2</v>
      </c>
    </row>
    <row r="34" spans="1:13">
      <c r="A34" t="s">
        <v>11</v>
      </c>
      <c r="B34" s="277">
        <v>0.98199999999999998</v>
      </c>
      <c r="C34" s="280">
        <v>0.98299999999999998</v>
      </c>
      <c r="D34" s="279">
        <v>-10.000000000000009</v>
      </c>
      <c r="E34" s="304">
        <v>0.8699531128607525</v>
      </c>
      <c r="F34" s="302">
        <v>0.88267085748040819</v>
      </c>
      <c r="G34" s="279">
        <v>-127.17744619655691</v>
      </c>
      <c r="H34" s="284">
        <v>146963.08888355346</v>
      </c>
      <c r="I34" s="285">
        <v>142126.18119091442</v>
      </c>
      <c r="J34" s="262">
        <v>3.4032488962338014E-2</v>
      </c>
      <c r="K34" s="284">
        <v>17472.61601888089</v>
      </c>
      <c r="L34" s="285">
        <v>16908.112729375258</v>
      </c>
      <c r="M34" s="262">
        <v>3.3386534531727685E-2</v>
      </c>
    </row>
    <row r="35" spans="1:13">
      <c r="A35" t="s">
        <v>12</v>
      </c>
      <c r="B35" s="277">
        <v>0.94</v>
      </c>
      <c r="C35" s="280">
        <v>0.98199999999999998</v>
      </c>
      <c r="D35" s="279">
        <v>-420.0000000000004</v>
      </c>
      <c r="E35" s="304">
        <v>0.4854650183760929</v>
      </c>
      <c r="F35" s="302">
        <v>0.41601518064209903</v>
      </c>
      <c r="G35" s="279">
        <v>694.49837733993877</v>
      </c>
      <c r="H35" s="284">
        <v>106297.98842029502</v>
      </c>
      <c r="I35" s="285">
        <v>104622.09989512844</v>
      </c>
      <c r="J35" s="262">
        <v>1.6018494437088027E-2</v>
      </c>
      <c r="K35" s="284">
        <v>11011.060553454061</v>
      </c>
      <c r="L35" s="285">
        <v>11068.927678927779</v>
      </c>
      <c r="M35" s="262">
        <v>-5.2278890198083072E-3</v>
      </c>
    </row>
    <row r="36" spans="1:13">
      <c r="A36" t="s">
        <v>13</v>
      </c>
      <c r="B36" s="277">
        <v>0.97099999999999997</v>
      </c>
      <c r="C36" s="280">
        <v>1</v>
      </c>
      <c r="D36" s="279">
        <v>-290.00000000000028</v>
      </c>
      <c r="E36" s="304">
        <v>0.6935312496845869</v>
      </c>
      <c r="F36" s="302">
        <v>0.58418369487091348</v>
      </c>
      <c r="G36" s="279">
        <v>1093.4755481367342</v>
      </c>
      <c r="H36" s="284">
        <v>124538.67672602918</v>
      </c>
      <c r="I36" s="285">
        <v>102461.68564758281</v>
      </c>
      <c r="J36" s="262">
        <v>0.21546581962725297</v>
      </c>
      <c r="K36" s="284">
        <v>8687.1969676069148</v>
      </c>
      <c r="L36" s="285">
        <v>5439.691546391753</v>
      </c>
      <c r="M36" s="262">
        <v>0.59700175892680751</v>
      </c>
    </row>
    <row r="37" spans="1:13">
      <c r="A37" t="s">
        <v>261</v>
      </c>
      <c r="B37" s="277">
        <v>0.98299999999999998</v>
      </c>
      <c r="C37" s="294">
        <v>1</v>
      </c>
      <c r="D37" s="279">
        <v>-170.00000000000014</v>
      </c>
      <c r="E37" s="304">
        <v>0.59657962560831923</v>
      </c>
      <c r="F37" s="302">
        <v>0.79774571847440756</v>
      </c>
      <c r="G37" s="279">
        <v>-2011.6609286608832</v>
      </c>
      <c r="H37" s="284">
        <v>77220.169427368746</v>
      </c>
      <c r="I37" s="285">
        <v>58222.81806108899</v>
      </c>
      <c r="J37" s="262">
        <v>0.32628704688164034</v>
      </c>
      <c r="K37" s="284">
        <v>15692.001579233771</v>
      </c>
      <c r="L37" s="285">
        <v>11375.569499778661</v>
      </c>
      <c r="M37" s="262">
        <v>0.37944755904652472</v>
      </c>
    </row>
    <row r="38" spans="1:13">
      <c r="A38" t="s">
        <v>262</v>
      </c>
      <c r="B38" s="277">
        <v>0.98</v>
      </c>
      <c r="C38" s="305">
        <v>0.9</v>
      </c>
      <c r="D38" s="279">
        <v>799.99999999999955</v>
      </c>
      <c r="E38" s="304">
        <v>0.7162661737523105</v>
      </c>
      <c r="F38" s="306">
        <v>0.6495215311004785</v>
      </c>
      <c r="G38" s="279">
        <v>667.44642651831998</v>
      </c>
      <c r="H38" s="284">
        <v>172449.81853767677</v>
      </c>
      <c r="I38" s="285">
        <v>160734.70705994582</v>
      </c>
      <c r="J38" s="262">
        <v>7.2884765785909522E-2</v>
      </c>
      <c r="K38" s="284">
        <v>19103.107344632768</v>
      </c>
      <c r="L38" s="285">
        <v>15481.481481481482</v>
      </c>
      <c r="M38" s="307">
        <v>0.23393277106479604</v>
      </c>
    </row>
    <row r="39" spans="1:13" s="271" customFormat="1">
      <c r="A39" s="271" t="s">
        <v>206</v>
      </c>
      <c r="B39" s="288">
        <v>0.96870168836506709</v>
      </c>
      <c r="C39" s="289">
        <v>0.97404442223784427</v>
      </c>
      <c r="D39" s="290">
        <v>-53.427338727771726</v>
      </c>
      <c r="E39" s="308">
        <v>0.82380537792979869</v>
      </c>
      <c r="F39" s="309">
        <v>0.81342708830449417</v>
      </c>
      <c r="G39" s="290">
        <v>103.78289625304515</v>
      </c>
      <c r="H39" s="292">
        <v>217555.22616406938</v>
      </c>
      <c r="I39" s="293">
        <v>212683.59024086737</v>
      </c>
      <c r="J39" s="268">
        <v>2.2905556172363006E-2</v>
      </c>
      <c r="K39" s="292">
        <v>20726.90412262368</v>
      </c>
      <c r="L39" s="293">
        <v>20717.005214640252</v>
      </c>
      <c r="M39" s="310">
        <v>4.7781558583737116E-4</v>
      </c>
    </row>
    <row r="40" spans="1:13">
      <c r="A40" s="287" t="s">
        <v>17</v>
      </c>
      <c r="B40" s="277">
        <v>0.9</v>
      </c>
      <c r="C40" s="280">
        <v>0.9985367469879517</v>
      </c>
      <c r="D40" s="279">
        <v>-985.36746987951676</v>
      </c>
      <c r="E40" s="304">
        <v>0.8182393941724927</v>
      </c>
      <c r="F40" s="302">
        <v>0.78188619082658817</v>
      </c>
      <c r="G40" s="279">
        <v>363.53203345904529</v>
      </c>
      <c r="H40" s="284">
        <v>1133.2180472007083</v>
      </c>
      <c r="I40" s="285">
        <v>1188.8501576389315</v>
      </c>
      <c r="J40" s="262">
        <v>-4.6794888389222411E-2</v>
      </c>
      <c r="K40" s="284">
        <v>64.198556775709903</v>
      </c>
      <c r="L40" s="285">
        <v>65.574739490897073</v>
      </c>
      <c r="M40" s="307">
        <v>-2.0986476284487687E-2</v>
      </c>
    </row>
    <row r="41" spans="1:13">
      <c r="A41" s="287" t="s">
        <v>263</v>
      </c>
      <c r="B41" s="277">
        <v>1</v>
      </c>
      <c r="C41" s="280">
        <v>0.97</v>
      </c>
      <c r="D41" s="279">
        <v>300.00000000000028</v>
      </c>
      <c r="E41" s="304">
        <v>0.73265638508107267</v>
      </c>
      <c r="F41" s="302">
        <v>0.80933192523740893</v>
      </c>
      <c r="G41" s="279">
        <v>-766.75540156336262</v>
      </c>
      <c r="H41" s="284">
        <v>722.50721265394588</v>
      </c>
      <c r="I41" s="285">
        <v>659.47583128893609</v>
      </c>
      <c r="J41" s="262">
        <v>9.5578000549035869E-2</v>
      </c>
      <c r="K41" s="284">
        <v>49.452714928893066</v>
      </c>
      <c r="L41" s="285">
        <v>49.15539617083946</v>
      </c>
      <c r="M41" s="262">
        <v>6.0485476919009962E-3</v>
      </c>
    </row>
    <row r="42" spans="1:13">
      <c r="A42" s="287" t="s">
        <v>19</v>
      </c>
      <c r="B42" s="277">
        <v>0.94</v>
      </c>
      <c r="C42" s="280">
        <v>0.871</v>
      </c>
      <c r="D42" s="279">
        <v>689.99999999999955</v>
      </c>
      <c r="E42" s="304">
        <v>0.66354006663242193</v>
      </c>
      <c r="F42" s="302">
        <v>0.67653522816098743</v>
      </c>
      <c r="G42" s="279">
        <v>-129.95161528565501</v>
      </c>
      <c r="H42" s="284">
        <v>809.23289110236885</v>
      </c>
      <c r="I42" s="285">
        <v>714.58973386942341</v>
      </c>
      <c r="J42" s="262">
        <v>0.13244404830791967</v>
      </c>
      <c r="K42" s="284">
        <v>124.55713903071899</v>
      </c>
      <c r="L42" s="285">
        <v>111.73094493291508</v>
      </c>
      <c r="M42" s="262">
        <v>0.11479536045725691</v>
      </c>
    </row>
    <row r="43" spans="1:13">
      <c r="A43" s="287" t="s">
        <v>20</v>
      </c>
      <c r="B43" s="277">
        <v>0.92</v>
      </c>
      <c r="C43" s="280">
        <v>0.92400000000000004</v>
      </c>
      <c r="D43" s="279">
        <v>-40.000000000000036</v>
      </c>
      <c r="E43" s="304">
        <v>0.33958447112575024</v>
      </c>
      <c r="F43" s="302">
        <v>0.18928328129487046</v>
      </c>
      <c r="G43" s="279">
        <v>1503.0118983087978</v>
      </c>
      <c r="H43" s="284">
        <v>528.5699834040098</v>
      </c>
      <c r="I43" s="285">
        <v>465.238696599376</v>
      </c>
      <c r="J43" s="262">
        <v>0.13612643846599304</v>
      </c>
      <c r="K43" s="284">
        <v>38.189559016926815</v>
      </c>
      <c r="L43" s="285">
        <v>33.843042256426109</v>
      </c>
      <c r="M43" s="262">
        <v>0.12843162052535018</v>
      </c>
    </row>
    <row r="44" spans="1:13">
      <c r="A44" t="s">
        <v>264</v>
      </c>
      <c r="B44" s="277">
        <v>1</v>
      </c>
      <c r="C44" s="294">
        <v>0.88</v>
      </c>
      <c r="D44" s="279">
        <v>1200</v>
      </c>
      <c r="E44" s="304">
        <v>0.70932373682724881</v>
      </c>
      <c r="F44" s="302">
        <v>0.65172121812050232</v>
      </c>
      <c r="G44" s="279">
        <v>576.02518706746491</v>
      </c>
      <c r="H44" s="284">
        <v>731.40708785714276</v>
      </c>
      <c r="I44" s="285">
        <v>704.85677759740281</v>
      </c>
      <c r="J44" s="262">
        <v>3.7667666827635893E-2</v>
      </c>
      <c r="K44" s="284">
        <v>35.211824439672782</v>
      </c>
      <c r="L44" s="285">
        <v>32.325689799783568</v>
      </c>
      <c r="M44" s="262">
        <v>8.9283002397323452E-2</v>
      </c>
    </row>
    <row r="45" spans="1:13">
      <c r="A45" t="s">
        <v>22</v>
      </c>
      <c r="B45" s="277">
        <v>0.95</v>
      </c>
      <c r="C45" s="294">
        <v>0.74</v>
      </c>
      <c r="D45" s="279">
        <v>2099.9999999999995</v>
      </c>
      <c r="E45" s="304">
        <v>0.69516693183066636</v>
      </c>
      <c r="F45" s="302">
        <v>0.60749720489977754</v>
      </c>
      <c r="G45" s="279">
        <v>876.69726930888817</v>
      </c>
      <c r="H45" s="284">
        <v>600.24483304246633</v>
      </c>
      <c r="I45" s="285">
        <v>519.93488588588593</v>
      </c>
      <c r="J45" s="262">
        <v>0.15446154766042497</v>
      </c>
      <c r="K45" s="284">
        <v>51.458769827418998</v>
      </c>
      <c r="L45" s="285">
        <v>44.944944944944943</v>
      </c>
      <c r="M45" s="262">
        <v>0.14492897678377692</v>
      </c>
    </row>
    <row r="46" spans="1:13">
      <c r="A46" t="s">
        <v>23</v>
      </c>
      <c r="B46" s="277">
        <v>0.89</v>
      </c>
      <c r="C46" s="302"/>
      <c r="D46" s="302"/>
      <c r="E46" s="304">
        <v>0.68342340892102116</v>
      </c>
      <c r="F46" s="302"/>
      <c r="G46" s="302"/>
      <c r="H46" s="284">
        <v>376.89006953472312</v>
      </c>
      <c r="I46" s="311"/>
      <c r="J46" s="262"/>
      <c r="K46" s="284">
        <v>47.875254285232785</v>
      </c>
      <c r="L46" s="311"/>
      <c r="M46" s="262"/>
    </row>
    <row r="47" spans="1:13">
      <c r="A47" s="287" t="s">
        <v>265</v>
      </c>
      <c r="B47" s="277">
        <v>0.82</v>
      </c>
      <c r="C47" s="302"/>
      <c r="D47" s="302"/>
      <c r="E47" s="304">
        <v>0.25587351346609544</v>
      </c>
      <c r="F47" s="302"/>
      <c r="G47" s="302"/>
      <c r="H47" s="284">
        <v>1369.0762299865485</v>
      </c>
      <c r="I47" s="311"/>
      <c r="J47" s="262"/>
      <c r="K47" s="284">
        <v>44.776417558040315</v>
      </c>
      <c r="L47" s="311"/>
      <c r="M47" s="262"/>
    </row>
    <row r="48" spans="1:13">
      <c r="A48" s="287" t="s">
        <v>266</v>
      </c>
      <c r="B48" s="277">
        <v>0.74</v>
      </c>
      <c r="C48" s="302"/>
      <c r="D48" s="302"/>
      <c r="E48" s="304">
        <v>-0.16183796898381267</v>
      </c>
      <c r="F48" s="302"/>
      <c r="G48" s="302"/>
      <c r="H48" s="284">
        <v>604.77585695509322</v>
      </c>
      <c r="I48" s="311"/>
      <c r="J48" s="262"/>
      <c r="K48" s="284">
        <v>29.923677858988682</v>
      </c>
      <c r="L48" s="311"/>
      <c r="M48" s="262"/>
    </row>
    <row r="49" spans="1:13">
      <c r="A49" t="s">
        <v>25</v>
      </c>
      <c r="B49" s="277">
        <v>0.87</v>
      </c>
      <c r="C49" s="302"/>
      <c r="D49" s="302"/>
      <c r="E49" s="304">
        <v>0.81203893915132952</v>
      </c>
      <c r="F49" s="302"/>
      <c r="G49" s="302"/>
      <c r="H49" s="284">
        <v>546.17691428571436</v>
      </c>
      <c r="I49" s="311"/>
      <c r="J49" s="262"/>
      <c r="K49" s="284">
        <v>91.38665676190476</v>
      </c>
      <c r="L49" s="311"/>
      <c r="M49" s="262"/>
    </row>
    <row r="50" spans="1:13" s="271" customFormat="1">
      <c r="A50" s="271" t="s">
        <v>217</v>
      </c>
      <c r="B50" s="288">
        <v>0.91030010044178045</v>
      </c>
      <c r="C50" s="289">
        <v>0.93638977900552478</v>
      </c>
      <c r="D50" s="290">
        <v>-260.89678563744332</v>
      </c>
      <c r="E50" s="308">
        <v>0.64516169418800395</v>
      </c>
      <c r="F50" s="309">
        <v>0.64733366892366184</v>
      </c>
      <c r="G50" s="290">
        <v>-21.719747356578889</v>
      </c>
      <c r="H50" s="292">
        <v>887.48629398580817</v>
      </c>
      <c r="I50" s="293">
        <v>897.24959821341554</v>
      </c>
      <c r="J50" s="268">
        <v>-1.0881369294617471E-2</v>
      </c>
      <c r="K50" s="292">
        <v>61.909692354648875</v>
      </c>
      <c r="L50" s="293">
        <v>60.59474605792574</v>
      </c>
      <c r="M50" s="268">
        <v>2.170066519407654E-2</v>
      </c>
    </row>
    <row r="51" spans="1:13">
      <c r="A51" t="s">
        <v>27</v>
      </c>
      <c r="B51" s="277">
        <v>0.93</v>
      </c>
      <c r="C51" s="280">
        <v>0.85075728177236021</v>
      </c>
      <c r="D51" s="279">
        <v>792.42718227639841</v>
      </c>
      <c r="E51" s="304">
        <v>0.87587582839140177</v>
      </c>
      <c r="F51" s="302">
        <v>0.84344462540716614</v>
      </c>
      <c r="G51" s="279">
        <v>324.31202984235631</v>
      </c>
      <c r="H51" s="284">
        <v>577939.26327732555</v>
      </c>
      <c r="I51" s="285">
        <v>535888.13375277759</v>
      </c>
      <c r="J51" s="262">
        <v>7.8469976989539836E-2</v>
      </c>
      <c r="K51" s="284">
        <v>54712.224309187091</v>
      </c>
      <c r="L51" s="285">
        <v>54055.46898867748</v>
      </c>
      <c r="M51" s="262">
        <v>1.2149655396518355E-2</v>
      </c>
    </row>
    <row r="52" spans="1:13">
      <c r="A52" t="s">
        <v>267</v>
      </c>
      <c r="B52" s="277">
        <v>0.86</v>
      </c>
      <c r="C52" s="302"/>
      <c r="D52" s="302"/>
      <c r="E52" s="304">
        <v>0.70122023248143162</v>
      </c>
      <c r="F52" s="302"/>
      <c r="G52" s="302"/>
      <c r="H52" s="284">
        <v>307175.01503797487</v>
      </c>
      <c r="I52" s="311"/>
      <c r="J52" s="262"/>
      <c r="K52" s="284">
        <v>49262.535134995189</v>
      </c>
      <c r="L52" s="311"/>
      <c r="M52" s="262"/>
    </row>
    <row r="53" spans="1:13" s="271" customFormat="1">
      <c r="A53" s="297" t="s">
        <v>221</v>
      </c>
      <c r="B53" s="298">
        <v>0.89238095238095239</v>
      </c>
      <c r="C53" s="298">
        <v>0.85075728177236021</v>
      </c>
      <c r="D53" s="290">
        <v>416.23670608592181</v>
      </c>
      <c r="E53" s="308">
        <v>0.78201329725611168</v>
      </c>
      <c r="F53" s="309">
        <v>0.84344462540716614</v>
      </c>
      <c r="G53" s="290">
        <v>-614.31328151054458</v>
      </c>
      <c r="H53" s="292">
        <v>442818.41965824162</v>
      </c>
      <c r="I53" s="293">
        <v>535888.13375277759</v>
      </c>
      <c r="J53" s="268">
        <v>-0.17367377299955666</v>
      </c>
      <c r="K53" s="292">
        <v>51992.638531275741</v>
      </c>
      <c r="L53" s="293">
        <v>54055.46898867748</v>
      </c>
      <c r="M53" s="310">
        <v>-3.8161364538966791E-2</v>
      </c>
    </row>
  </sheetData>
  <mergeCells count="9">
    <mergeCell ref="A3:A4"/>
    <mergeCell ref="B3:D3"/>
    <mergeCell ref="E3:G3"/>
    <mergeCell ref="H3:J3"/>
    <mergeCell ref="K3:M3"/>
    <mergeCell ref="B29:D29"/>
    <mergeCell ref="E29:G29"/>
    <mergeCell ref="H29:J29"/>
    <mergeCell ref="K29:M29"/>
  </mergeCells>
  <pageMargins left="0.7" right="0.7" top="0.75" bottom="0.75" header="0.3" footer="0.3"/>
  <pageSetup scale="65" orientation="landscape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3"/>
  <sheetViews>
    <sheetView showGridLines="0" topLeftCell="A28" zoomScaleNormal="100" workbookViewId="0">
      <pane xSplit="1" topLeftCell="B1" activePane="topRight" state="frozen"/>
      <selection pane="topRight" activeCell="N1" sqref="N1:R1048576"/>
    </sheetView>
  </sheetViews>
  <sheetFormatPr baseColWidth="10" defaultRowHeight="15"/>
  <cols>
    <col min="1" max="1" width="32.28515625" customWidth="1"/>
    <col min="2" max="2" width="11.42578125" customWidth="1"/>
    <col min="3" max="4" width="11.28515625" customWidth="1"/>
    <col min="5" max="5" width="13.28515625" customWidth="1"/>
    <col min="6" max="6" width="12.5703125" customWidth="1"/>
    <col min="7" max="7" width="11.28515625" customWidth="1"/>
    <col min="8" max="8" width="12.5703125" bestFit="1" customWidth="1"/>
    <col min="9" max="9" width="11.28515625" customWidth="1"/>
    <col min="10" max="10" width="12.28515625" customWidth="1"/>
    <col min="11" max="13" width="11.28515625" customWidth="1"/>
  </cols>
  <sheetData>
    <row r="1" spans="1:13">
      <c r="A1" s="205"/>
      <c r="L1" s="157"/>
    </row>
    <row r="2" spans="1:13">
      <c r="A2" s="252" t="s">
        <v>257</v>
      </c>
      <c r="B2" s="253" t="s">
        <v>258</v>
      </c>
      <c r="C2" s="254"/>
      <c r="D2" s="254"/>
      <c r="E2" s="255" t="s">
        <v>259</v>
      </c>
      <c r="F2" s="256"/>
      <c r="G2" s="256"/>
      <c r="H2" s="255" t="s">
        <v>35</v>
      </c>
      <c r="I2" s="256"/>
      <c r="J2" s="256"/>
      <c r="K2" s="255" t="s">
        <v>41</v>
      </c>
      <c r="L2" s="256"/>
      <c r="M2" s="256"/>
    </row>
    <row r="3" spans="1:13">
      <c r="A3" s="257"/>
      <c r="B3" s="258">
        <v>2013</v>
      </c>
      <c r="C3" s="259">
        <v>2012</v>
      </c>
      <c r="D3" s="259" t="s">
        <v>34</v>
      </c>
      <c r="E3" s="258">
        <v>2013</v>
      </c>
      <c r="F3" s="259">
        <v>2012</v>
      </c>
      <c r="G3" s="259" t="s">
        <v>34</v>
      </c>
      <c r="H3" s="258">
        <v>2013</v>
      </c>
      <c r="I3" s="259">
        <v>2012</v>
      </c>
      <c r="J3" s="259" t="s">
        <v>34</v>
      </c>
      <c r="K3" s="258">
        <v>2013</v>
      </c>
      <c r="L3" s="259">
        <v>2012</v>
      </c>
      <c r="M3" s="259" t="s">
        <v>34</v>
      </c>
    </row>
    <row r="4" spans="1:13">
      <c r="A4" s="235" t="s">
        <v>7</v>
      </c>
      <c r="B4" s="260">
        <v>115200</v>
      </c>
      <c r="C4" s="261">
        <v>108000</v>
      </c>
      <c r="D4" s="262">
        <v>6.6666666666666652E-2</v>
      </c>
      <c r="E4" s="260">
        <v>349559.66123812133</v>
      </c>
      <c r="F4" s="263">
        <v>365951.92508836498</v>
      </c>
      <c r="G4" s="262">
        <v>-4.47934898724347E-2</v>
      </c>
      <c r="H4" s="260">
        <v>36297.039246</v>
      </c>
      <c r="I4" s="263">
        <v>35323.495448648748</v>
      </c>
      <c r="J4" s="262">
        <v>2.7560800112959694E-2</v>
      </c>
      <c r="K4" s="260">
        <v>33270.271557999993</v>
      </c>
      <c r="L4" s="263">
        <v>32084</v>
      </c>
      <c r="M4" s="262">
        <v>3.6973929622241331E-2</v>
      </c>
    </row>
    <row r="5" spans="1:13">
      <c r="A5" s="235" t="s">
        <v>260</v>
      </c>
      <c r="B5" s="260">
        <v>74000</v>
      </c>
      <c r="C5" s="261">
        <v>74000</v>
      </c>
      <c r="D5" s="262">
        <v>0</v>
      </c>
      <c r="E5" s="260">
        <v>153116.6678078314</v>
      </c>
      <c r="F5" s="263">
        <v>113634.2563268775</v>
      </c>
      <c r="G5" s="262">
        <v>0.34745166428844998</v>
      </c>
      <c r="H5" s="260">
        <v>11360.293785</v>
      </c>
      <c r="I5" s="263">
        <v>10087.947722595825</v>
      </c>
      <c r="J5" s="262">
        <v>0.12612536240193517</v>
      </c>
      <c r="K5" s="260">
        <v>10566.547884000001</v>
      </c>
      <c r="L5" s="263">
        <v>8673</v>
      </c>
      <c r="M5" s="262">
        <v>0.21832674783811856</v>
      </c>
    </row>
    <row r="6" spans="1:13">
      <c r="A6" s="235" t="s">
        <v>10</v>
      </c>
      <c r="B6" s="260">
        <v>25000</v>
      </c>
      <c r="C6" s="261">
        <v>25000</v>
      </c>
      <c r="D6" s="262">
        <v>0</v>
      </c>
      <c r="E6" s="260">
        <v>62706.699337950195</v>
      </c>
      <c r="F6" s="263">
        <v>61147.763485395015</v>
      </c>
      <c r="G6" s="262">
        <v>2.5494568626823533E-2</v>
      </c>
      <c r="H6" s="260">
        <v>4231.1377700000003</v>
      </c>
      <c r="I6" s="263">
        <v>4224.8108038771243</v>
      </c>
      <c r="J6" s="262">
        <v>1.4975738362223989E-3</v>
      </c>
      <c r="K6" s="260">
        <v>3316.3112630000001</v>
      </c>
      <c r="L6" s="263">
        <v>3538</v>
      </c>
      <c r="M6" s="262">
        <v>-6.2659337761447165E-2</v>
      </c>
    </row>
    <row r="7" spans="1:13">
      <c r="A7" s="235" t="s">
        <v>11</v>
      </c>
      <c r="B7" s="260">
        <v>68000</v>
      </c>
      <c r="C7" s="261">
        <v>68000</v>
      </c>
      <c r="D7" s="262">
        <v>0</v>
      </c>
      <c r="E7" s="260">
        <v>99378.772845195112</v>
      </c>
      <c r="F7" s="263">
        <v>92193.572353514988</v>
      </c>
      <c r="G7" s="262">
        <v>7.7936024261307191E-2</v>
      </c>
      <c r="H7" s="260">
        <v>13266.796048</v>
      </c>
      <c r="I7" s="263">
        <v>13249.458731104127</v>
      </c>
      <c r="J7" s="262">
        <v>1.3085302009487876E-3</v>
      </c>
      <c r="K7" s="260">
        <v>11508.049878</v>
      </c>
      <c r="L7" s="263">
        <v>11572</v>
      </c>
      <c r="M7" s="262">
        <v>-5.5262808503283578E-3</v>
      </c>
    </row>
    <row r="8" spans="1:13">
      <c r="A8" s="235" t="s">
        <v>12</v>
      </c>
      <c r="B8" s="260">
        <v>29000</v>
      </c>
      <c r="C8" s="261">
        <v>29000</v>
      </c>
      <c r="D8" s="262">
        <v>0</v>
      </c>
      <c r="E8" s="260">
        <v>31594.417230485706</v>
      </c>
      <c r="F8" s="263">
        <v>30620.942367182502</v>
      </c>
      <c r="G8" s="262">
        <v>3.1791146452321728E-2</v>
      </c>
      <c r="H8" s="260">
        <v>3459.946704</v>
      </c>
      <c r="I8" s="263">
        <v>3724.7109997631496</v>
      </c>
      <c r="J8" s="262">
        <v>-7.1083178206305386E-2</v>
      </c>
      <c r="K8" s="260">
        <v>2197.1444240000001</v>
      </c>
      <c r="L8" s="263">
        <v>2613</v>
      </c>
      <c r="M8" s="262">
        <v>-0.15914870876387288</v>
      </c>
    </row>
    <row r="9" spans="1:13">
      <c r="A9" s="235" t="s">
        <v>13</v>
      </c>
      <c r="B9" s="264">
        <v>31260</v>
      </c>
      <c r="C9" s="263">
        <v>9700</v>
      </c>
      <c r="D9" s="262">
        <v>2.2226804123711341</v>
      </c>
      <c r="E9" s="260">
        <v>30953.576938679475</v>
      </c>
      <c r="F9" s="263">
        <v>10593.63505234466</v>
      </c>
      <c r="G9" s="262">
        <v>1.9219032735914956</v>
      </c>
      <c r="H9" s="260">
        <v>2045.8713289999998</v>
      </c>
      <c r="I9" s="263">
        <v>692</v>
      </c>
      <c r="J9" s="262">
        <v>1.9564614580924853</v>
      </c>
      <c r="K9" s="260">
        <v>1421.4731229999998</v>
      </c>
      <c r="L9" s="263">
        <v>517.32310699999994</v>
      </c>
      <c r="M9" s="262">
        <v>1.7477472082065724</v>
      </c>
    </row>
    <row r="10" spans="1:13">
      <c r="A10" s="235" t="s">
        <v>261</v>
      </c>
      <c r="B10" s="260">
        <v>12222</v>
      </c>
      <c r="C10" s="261">
        <v>10542</v>
      </c>
      <c r="D10" s="262">
        <v>0.15936254980079689</v>
      </c>
      <c r="E10" s="260">
        <v>12475.511622</v>
      </c>
      <c r="F10" s="263">
        <v>5945.7969000000003</v>
      </c>
      <c r="G10" s="262">
        <v>1.0982068227052961</v>
      </c>
      <c r="H10" s="260">
        <v>2210.0093769999999</v>
      </c>
      <c r="I10" s="263">
        <v>1267.7637609999999</v>
      </c>
      <c r="J10" s="262">
        <v>0.74323438245053297</v>
      </c>
      <c r="K10" s="260">
        <v>1422.706506</v>
      </c>
      <c r="L10" s="263">
        <v>769</v>
      </c>
      <c r="M10" s="262">
        <v>0.85007347984395309</v>
      </c>
    </row>
    <row r="11" spans="1:13">
      <c r="A11" s="235" t="s">
        <v>262</v>
      </c>
      <c r="B11" s="264">
        <v>20000</v>
      </c>
      <c r="C11" s="263">
        <v>20000</v>
      </c>
      <c r="D11" s="262">
        <v>0</v>
      </c>
      <c r="E11" s="260">
        <v>29820.557721974012</v>
      </c>
      <c r="F11" s="263">
        <v>11262.523761105789</v>
      </c>
      <c r="G11" s="262">
        <v>1.6477686844006389</v>
      </c>
      <c r="H11" s="260">
        <v>3323</v>
      </c>
      <c r="I11" s="263">
        <v>1036</v>
      </c>
      <c r="J11" s="262">
        <v>2.2075289575289574</v>
      </c>
      <c r="K11" s="260">
        <v>2174</v>
      </c>
      <c r="L11" s="263">
        <v>676</v>
      </c>
      <c r="M11" s="262">
        <v>2.2159763313609466</v>
      </c>
    </row>
    <row r="12" spans="1:13" s="271" customFormat="1">
      <c r="A12" s="265" t="s">
        <v>206</v>
      </c>
      <c r="B12" s="266">
        <v>374682</v>
      </c>
      <c r="C12" s="267">
        <v>344242</v>
      </c>
      <c r="D12" s="268">
        <v>8.8426165313936211E-2</v>
      </c>
      <c r="E12" s="269">
        <v>769605.86474223726</v>
      </c>
      <c r="F12" s="270">
        <v>691350.41533478536</v>
      </c>
      <c r="G12" s="268">
        <v>0.1131921637301061</v>
      </c>
      <c r="H12" s="269">
        <v>76194.094259000005</v>
      </c>
      <c r="I12" s="270">
        <v>69606.187466988966</v>
      </c>
      <c r="J12" s="268">
        <v>9.4645419204081316E-2</v>
      </c>
      <c r="K12" s="269">
        <v>65876.504635999998</v>
      </c>
      <c r="L12" s="270">
        <v>60442.323106999997</v>
      </c>
      <c r="M12" s="268">
        <v>8.9906893872691906E-2</v>
      </c>
    </row>
    <row r="13" spans="1:13">
      <c r="A13" s="235" t="s">
        <v>17</v>
      </c>
      <c r="B13" s="264">
        <v>107400</v>
      </c>
      <c r="C13" s="263">
        <v>83000</v>
      </c>
      <c r="D13" s="272">
        <v>0.2939759036144578</v>
      </c>
      <c r="E13" s="264">
        <v>1025286.5425499999</v>
      </c>
      <c r="F13" s="263">
        <v>1036599.46979</v>
      </c>
      <c r="G13" s="272">
        <v>-1.091349896435112E-2</v>
      </c>
      <c r="H13" s="264">
        <v>62273.45143999999</v>
      </c>
      <c r="I13" s="263">
        <v>62274</v>
      </c>
      <c r="J13" s="272">
        <v>-8.8088126667384969E-6</v>
      </c>
      <c r="K13" s="264">
        <v>49236</v>
      </c>
      <c r="L13" s="263">
        <v>49205</v>
      </c>
      <c r="M13" s="272">
        <v>6.3001727466716062E-4</v>
      </c>
    </row>
    <row r="14" spans="1:13">
      <c r="A14" s="235" t="s">
        <v>263</v>
      </c>
      <c r="B14" s="264">
        <v>7000</v>
      </c>
      <c r="C14" s="263">
        <v>7000</v>
      </c>
      <c r="D14" s="272">
        <v>0</v>
      </c>
      <c r="E14" s="264">
        <v>56771.806429999997</v>
      </c>
      <c r="F14" s="263">
        <v>48451</v>
      </c>
      <c r="G14" s="272">
        <v>0.17173652618109014</v>
      </c>
      <c r="H14" s="264">
        <v>3987.9066633061334</v>
      </c>
      <c r="I14" s="263">
        <v>3443.5020082700007</v>
      </c>
      <c r="J14" s="272">
        <v>0.15809622115180333</v>
      </c>
      <c r="K14" s="264">
        <v>2830.4275633061334</v>
      </c>
      <c r="L14" s="263">
        <v>2450.7200582700007</v>
      </c>
      <c r="M14" s="272">
        <v>0.15493711889075312</v>
      </c>
    </row>
    <row r="15" spans="1:13">
      <c r="A15" s="235" t="s">
        <v>19</v>
      </c>
      <c r="B15" s="264">
        <v>26000</v>
      </c>
      <c r="C15" s="263">
        <v>26000</v>
      </c>
      <c r="D15" s="272">
        <v>0</v>
      </c>
      <c r="E15" s="264">
        <v>191647.43210000001</v>
      </c>
      <c r="F15" s="263">
        <v>185004</v>
      </c>
      <c r="G15" s="272">
        <v>3.5909667358543729E-2</v>
      </c>
      <c r="H15" s="264">
        <v>28582.504839999998</v>
      </c>
      <c r="I15" s="263">
        <v>29107.544430000002</v>
      </c>
      <c r="J15" s="272">
        <v>-1.8037921105391042E-2</v>
      </c>
      <c r="K15" s="264">
        <v>18146.934516461501</v>
      </c>
      <c r="L15" s="263">
        <v>19128</v>
      </c>
      <c r="M15" s="272">
        <v>-5.1289496211757601E-2</v>
      </c>
    </row>
    <row r="16" spans="1:13">
      <c r="A16" s="235" t="s">
        <v>20</v>
      </c>
      <c r="B16" s="264">
        <v>29390</v>
      </c>
      <c r="C16" s="263">
        <v>28000</v>
      </c>
      <c r="D16" s="272">
        <v>4.96428571428571E-2</v>
      </c>
      <c r="E16" s="264">
        <v>132722</v>
      </c>
      <c r="F16" s="263">
        <v>128663</v>
      </c>
      <c r="G16" s="272">
        <v>3.154753114726061E-2</v>
      </c>
      <c r="H16" s="264">
        <v>10336.57388</v>
      </c>
      <c r="I16" s="263">
        <v>9665.1911599999985</v>
      </c>
      <c r="J16" s="272">
        <v>6.9463987714858844E-2</v>
      </c>
      <c r="K16" s="264">
        <v>3271.10669859051</v>
      </c>
      <c r="L16" s="263">
        <v>3175</v>
      </c>
      <c r="M16" s="272">
        <v>3.0269826327719684E-2</v>
      </c>
    </row>
    <row r="17" spans="1:13">
      <c r="A17" s="235" t="s">
        <v>264</v>
      </c>
      <c r="B17" s="264">
        <v>28000</v>
      </c>
      <c r="C17" s="263">
        <v>28000</v>
      </c>
      <c r="D17" s="272">
        <v>0</v>
      </c>
      <c r="E17" s="264">
        <v>207496.44631999999</v>
      </c>
      <c r="F17" s="263">
        <v>132218.01300000001</v>
      </c>
      <c r="G17" s="272">
        <v>0.56935081394696185</v>
      </c>
      <c r="H17" s="264">
        <v>10112.378262932512</v>
      </c>
      <c r="I17" s="263">
        <v>5534.3486007800011</v>
      </c>
      <c r="J17" s="272">
        <v>0.82720298130610925</v>
      </c>
      <c r="K17" s="264">
        <v>6551.7448429325023</v>
      </c>
      <c r="L17" s="263">
        <v>2520.9389707800005</v>
      </c>
      <c r="M17" s="272">
        <v>1.598930366372707</v>
      </c>
    </row>
    <row r="18" spans="1:13">
      <c r="A18" s="235" t="s">
        <v>22</v>
      </c>
      <c r="B18" s="264">
        <v>9000</v>
      </c>
      <c r="C18" s="263">
        <v>9000</v>
      </c>
      <c r="D18" s="272">
        <v>0</v>
      </c>
      <c r="E18" s="264">
        <v>51982.466539999994</v>
      </c>
      <c r="F18" s="263">
        <v>28396.299020000002</v>
      </c>
      <c r="G18" s="272">
        <v>0.83060709789637888</v>
      </c>
      <c r="H18" s="264">
        <v>4506.8643799999991</v>
      </c>
      <c r="I18" s="263">
        <v>2487</v>
      </c>
      <c r="J18" s="272">
        <v>0.8121690309609968</v>
      </c>
      <c r="K18" s="264">
        <v>3173.7397399999991</v>
      </c>
      <c r="L18" s="263">
        <v>1125</v>
      </c>
      <c r="M18" s="272">
        <v>1.8211019911111102</v>
      </c>
    </row>
    <row r="19" spans="1:13">
      <c r="A19" s="235" t="s">
        <v>23</v>
      </c>
      <c r="B19" s="264">
        <v>7224</v>
      </c>
      <c r="C19" s="263"/>
      <c r="D19" s="272"/>
      <c r="E19" s="264">
        <v>20449.593249999998</v>
      </c>
      <c r="F19" s="263"/>
      <c r="G19" s="263"/>
      <c r="H19" s="264">
        <v>2733.5483099999997</v>
      </c>
      <c r="I19" s="263"/>
      <c r="J19" s="263"/>
      <c r="K19" s="264">
        <v>1649.8796099999995</v>
      </c>
      <c r="L19" s="263"/>
      <c r="M19" s="263"/>
    </row>
    <row r="20" spans="1:13">
      <c r="A20" s="235" t="s">
        <v>265</v>
      </c>
      <c r="B20" s="264">
        <v>16397</v>
      </c>
      <c r="C20" s="263"/>
      <c r="D20" s="272"/>
      <c r="E20" s="264">
        <v>49768.953820000002</v>
      </c>
      <c r="F20" s="263"/>
      <c r="G20" s="263"/>
      <c r="H20" s="264">
        <v>1268.06467</v>
      </c>
      <c r="I20" s="263"/>
      <c r="J20" s="263"/>
      <c r="K20" s="264">
        <v>548.07033000000001</v>
      </c>
      <c r="L20" s="263"/>
      <c r="M20" s="263"/>
    </row>
    <row r="21" spans="1:13">
      <c r="A21" s="235" t="s">
        <v>266</v>
      </c>
      <c r="B21" s="264">
        <v>9507</v>
      </c>
      <c r="C21" s="263"/>
      <c r="D21" s="272"/>
      <c r="E21" s="264">
        <v>6382.06052</v>
      </c>
      <c r="F21" s="263"/>
      <c r="G21" s="263"/>
      <c r="H21" s="264">
        <v>315.77769000000001</v>
      </c>
      <c r="I21" s="263"/>
      <c r="J21" s="263"/>
      <c r="K21" s="264">
        <v>-51.104820000000011</v>
      </c>
      <c r="L21" s="263"/>
      <c r="M21" s="263"/>
    </row>
    <row r="22" spans="1:13">
      <c r="A22" s="235" t="s">
        <v>25</v>
      </c>
      <c r="B22" s="260">
        <v>5000</v>
      </c>
      <c r="C22" s="261"/>
      <c r="D22" s="262"/>
      <c r="E22" s="260">
        <v>39211.572</v>
      </c>
      <c r="F22" s="263"/>
      <c r="G22" s="263"/>
      <c r="H22" s="260">
        <v>3109.41968</v>
      </c>
      <c r="I22" s="263"/>
      <c r="J22" s="263"/>
      <c r="K22" s="260">
        <v>2494</v>
      </c>
      <c r="L22" s="263"/>
      <c r="M22" s="263"/>
    </row>
    <row r="23" spans="1:13" s="271" customFormat="1">
      <c r="A23" s="265" t="s">
        <v>217</v>
      </c>
      <c r="B23" s="269">
        <v>244918</v>
      </c>
      <c r="C23" s="270">
        <v>181000</v>
      </c>
      <c r="D23" s="268">
        <v>0.35313812154696134</v>
      </c>
      <c r="E23" s="269">
        <v>1781718.8735299995</v>
      </c>
      <c r="F23" s="270">
        <v>1559331.7818100001</v>
      </c>
      <c r="G23" s="268">
        <v>0.14261691726815373</v>
      </c>
      <c r="H23" s="269">
        <v>127226.48981623864</v>
      </c>
      <c r="I23" s="270">
        <v>112511.58619905001</v>
      </c>
      <c r="J23" s="268">
        <v>0.13078567385189777</v>
      </c>
      <c r="K23" s="269">
        <v>87850.798481290651</v>
      </c>
      <c r="L23" s="270">
        <v>77604.659029050003</v>
      </c>
      <c r="M23" s="268">
        <v>0.13202995258835148</v>
      </c>
    </row>
    <row r="24" spans="1:13">
      <c r="A24" s="235" t="s">
        <v>27</v>
      </c>
      <c r="B24" s="260">
        <v>34000</v>
      </c>
      <c r="C24" s="261">
        <v>34000</v>
      </c>
      <c r="D24" s="262">
        <v>0</v>
      </c>
      <c r="E24" s="260">
        <v>156018.11265699999</v>
      </c>
      <c r="F24" s="263">
        <v>141938.95181100001</v>
      </c>
      <c r="G24" s="262">
        <v>9.9191664207491259E-2</v>
      </c>
      <c r="H24" s="260">
        <v>18013.424322999999</v>
      </c>
      <c r="I24" s="263">
        <v>16965</v>
      </c>
      <c r="J24" s="262">
        <v>6.1799252755673439E-2</v>
      </c>
      <c r="K24" s="260">
        <v>15279</v>
      </c>
      <c r="L24" s="263">
        <v>14257</v>
      </c>
      <c r="M24" s="262">
        <v>7.1684085010871756E-2</v>
      </c>
    </row>
    <row r="25" spans="1:13">
      <c r="A25" s="235" t="s">
        <v>267</v>
      </c>
      <c r="B25" s="260">
        <v>39500</v>
      </c>
      <c r="C25" s="261"/>
      <c r="D25" s="262"/>
      <c r="E25" s="260">
        <v>71891.328651000018</v>
      </c>
      <c r="F25" s="263"/>
      <c r="G25" s="263"/>
      <c r="H25" s="260">
        <v>11011.151302999999</v>
      </c>
      <c r="I25" s="263"/>
      <c r="J25" s="263"/>
      <c r="K25" s="260">
        <v>7030.1621830000004</v>
      </c>
      <c r="L25" s="263"/>
      <c r="M25" s="263"/>
    </row>
    <row r="26" spans="1:13" s="271" customFormat="1">
      <c r="A26" s="273" t="s">
        <v>221</v>
      </c>
      <c r="B26" s="274">
        <v>73500</v>
      </c>
      <c r="C26" s="274">
        <v>34000</v>
      </c>
      <c r="D26" s="275">
        <v>1.1617647058823528</v>
      </c>
      <c r="E26" s="274">
        <v>227909.44130800001</v>
      </c>
      <c r="F26" s="274">
        <v>141938.95181100001</v>
      </c>
      <c r="G26" s="268">
        <v>0.60568637713680396</v>
      </c>
      <c r="H26" s="274">
        <v>29024.575625999998</v>
      </c>
      <c r="I26" s="274">
        <v>16965</v>
      </c>
      <c r="J26" s="268">
        <v>0.71085031688770983</v>
      </c>
      <c r="K26" s="274">
        <v>22309.162183</v>
      </c>
      <c r="L26" s="274">
        <v>14257</v>
      </c>
      <c r="M26" s="268">
        <v>0.56478657382338504</v>
      </c>
    </row>
    <row r="27" spans="1:13">
      <c r="M27" s="61"/>
    </row>
    <row r="28" spans="1:13">
      <c r="B28" s="255" t="s">
        <v>268</v>
      </c>
      <c r="C28" s="256"/>
      <c r="D28" s="256"/>
      <c r="E28" s="255" t="s">
        <v>269</v>
      </c>
      <c r="F28" s="256"/>
      <c r="G28" s="256"/>
      <c r="H28" s="255" t="s">
        <v>270</v>
      </c>
      <c r="I28" s="256"/>
      <c r="J28" s="256"/>
      <c r="K28" s="255" t="s">
        <v>271</v>
      </c>
      <c r="L28" s="256"/>
      <c r="M28" s="256"/>
    </row>
    <row r="29" spans="1:13">
      <c r="A29" s="276"/>
      <c r="B29" s="258">
        <v>2013</v>
      </c>
      <c r="C29" s="259">
        <v>2012</v>
      </c>
      <c r="D29" s="259" t="s">
        <v>272</v>
      </c>
      <c r="E29" s="258">
        <v>2013</v>
      </c>
      <c r="F29" s="259">
        <v>2012</v>
      </c>
      <c r="G29" s="259" t="s">
        <v>272</v>
      </c>
      <c r="H29" s="258">
        <v>2013</v>
      </c>
      <c r="I29" s="259">
        <v>2012</v>
      </c>
      <c r="J29" s="259" t="s">
        <v>34</v>
      </c>
      <c r="K29" s="258">
        <v>2013</v>
      </c>
      <c r="L29" s="259">
        <v>2012</v>
      </c>
      <c r="M29" s="259" t="s">
        <v>34</v>
      </c>
    </row>
    <row r="30" spans="1:13">
      <c r="A30" s="235" t="s">
        <v>7</v>
      </c>
      <c r="B30" s="277">
        <v>0.97199999999999998</v>
      </c>
      <c r="C30" s="278">
        <v>0.97399999999999998</v>
      </c>
      <c r="D30" s="279">
        <v>-20.000000000000018</v>
      </c>
      <c r="E30" s="277">
        <v>0.91661116854500568</v>
      </c>
      <c r="F30" s="280">
        <v>0.90829063184423131</v>
      </c>
      <c r="G30" s="281">
        <v>83.205367007743718</v>
      </c>
      <c r="H30" s="282">
        <v>266958.93584587891</v>
      </c>
      <c r="I30" s="283">
        <v>287253.62417922978</v>
      </c>
      <c r="J30" s="262">
        <v>-7.0650765125553794E-2</v>
      </c>
      <c r="K30" s="282">
        <v>27720.07198183981</v>
      </c>
      <c r="L30" s="283">
        <v>27727.14499002232</v>
      </c>
      <c r="M30" s="262">
        <v>-2.5509327357919886E-4</v>
      </c>
    </row>
    <row r="31" spans="1:13">
      <c r="A31" s="235" t="s">
        <v>260</v>
      </c>
      <c r="B31" s="277">
        <v>0.97299999999999998</v>
      </c>
      <c r="C31" s="278">
        <v>0.97399999999999998</v>
      </c>
      <c r="D31" s="279">
        <v>-10.000000000000009</v>
      </c>
      <c r="E31" s="277">
        <v>0.93012980861040306</v>
      </c>
      <c r="F31" s="280">
        <v>0.85973879311185286</v>
      </c>
      <c r="G31" s="281">
        <v>703.910154985502</v>
      </c>
      <c r="H31" s="284">
        <v>176940.66697154858</v>
      </c>
      <c r="I31" s="285">
        <v>146889.43739546009</v>
      </c>
      <c r="J31" s="262">
        <v>0.2045840062358173</v>
      </c>
      <c r="K31" s="284">
        <v>13127.884691387129</v>
      </c>
      <c r="L31" s="285">
        <v>13040.195917544152</v>
      </c>
      <c r="M31" s="262">
        <v>6.7244981898624268E-3</v>
      </c>
    </row>
    <row r="32" spans="1:13">
      <c r="A32" s="235" t="s">
        <v>10</v>
      </c>
      <c r="B32" s="277">
        <v>0.91900000000000004</v>
      </c>
      <c r="C32" s="278">
        <v>0.97899999999999998</v>
      </c>
      <c r="D32" s="279">
        <v>-599.99999999999943</v>
      </c>
      <c r="E32" s="277">
        <v>0.78378711431086301</v>
      </c>
      <c r="F32" s="280">
        <v>0.83743395011988808</v>
      </c>
      <c r="G32" s="281">
        <v>-536.46835809025072</v>
      </c>
      <c r="H32" s="284">
        <v>219503.62943187254</v>
      </c>
      <c r="I32" s="285">
        <v>208091.75935135278</v>
      </c>
      <c r="J32" s="262">
        <v>5.4840567046441135E-2</v>
      </c>
      <c r="K32" s="284">
        <v>14811.018710072638</v>
      </c>
      <c r="L32" s="285">
        <v>14377.44020376765</v>
      </c>
      <c r="M32" s="262">
        <v>3.0156863819984281E-2</v>
      </c>
    </row>
    <row r="33" spans="1:13">
      <c r="A33" s="235" t="s">
        <v>11</v>
      </c>
      <c r="B33" s="286">
        <v>0.98199999999999998</v>
      </c>
      <c r="C33" s="278">
        <v>0.98299999999999998</v>
      </c>
      <c r="D33" s="279">
        <v>-10.000000000000009</v>
      </c>
      <c r="E33" s="277">
        <v>0.86743248606244039</v>
      </c>
      <c r="F33" s="280">
        <v>0.8733941691394409</v>
      </c>
      <c r="G33" s="281">
        <v>-59.616830770005123</v>
      </c>
      <c r="H33" s="284">
        <v>123516.94910759844</v>
      </c>
      <c r="I33" s="285">
        <v>114819.42993971558</v>
      </c>
      <c r="J33" s="262">
        <v>7.5749541453475011E-2</v>
      </c>
      <c r="K33" s="284">
        <v>16489.176967744501</v>
      </c>
      <c r="L33" s="285">
        <v>16501.099368205163</v>
      </c>
      <c r="M33" s="262">
        <v>-7.2252158444874315E-4</v>
      </c>
    </row>
    <row r="34" spans="1:13">
      <c r="A34" s="235" t="s">
        <v>12</v>
      </c>
      <c r="B34" s="277">
        <v>0.94</v>
      </c>
      <c r="C34" s="278">
        <v>0.98199999999999998</v>
      </c>
      <c r="D34" s="279">
        <v>-420.0000000000004</v>
      </c>
      <c r="E34" s="277">
        <v>0.63502262085711025</v>
      </c>
      <c r="F34" s="280">
        <v>0.70153093761265184</v>
      </c>
      <c r="G34" s="281">
        <v>-665.08316755541591</v>
      </c>
      <c r="H34" s="284">
        <v>95241.075541585524</v>
      </c>
      <c r="I34" s="285">
        <v>90549.229430203544</v>
      </c>
      <c r="J34" s="262">
        <v>5.1815417324986957E-2</v>
      </c>
      <c r="K34" s="284">
        <v>10429.977011494253</v>
      </c>
      <c r="L34" s="285">
        <v>11014.347854957579</v>
      </c>
      <c r="M34" s="262">
        <v>-5.3055419272989401E-2</v>
      </c>
    </row>
    <row r="35" spans="1:13">
      <c r="A35" s="287" t="s">
        <v>13</v>
      </c>
      <c r="B35" s="277">
        <v>0.97099999999999997</v>
      </c>
      <c r="C35" s="278">
        <v>1</v>
      </c>
      <c r="D35" s="279">
        <v>-290.00000000000028</v>
      </c>
      <c r="E35" s="277">
        <v>0.69480084248250384</v>
      </c>
      <c r="F35" s="280">
        <v>0.74757674421965303</v>
      </c>
      <c r="G35" s="281">
        <v>-527.75901737149184</v>
      </c>
      <c r="H35" s="284">
        <v>105949.92190281006</v>
      </c>
      <c r="I35" s="285">
        <v>130015.15773618875</v>
      </c>
      <c r="J35" s="262">
        <v>-0.18509561694497956</v>
      </c>
      <c r="K35" s="284">
        <v>7002.741814303401</v>
      </c>
      <c r="L35" s="285">
        <v>8492.8816887579778</v>
      </c>
      <c r="M35" s="262">
        <v>-0.17545751007306198</v>
      </c>
    </row>
    <row r="36" spans="1:13">
      <c r="A36" s="235" t="s">
        <v>261</v>
      </c>
      <c r="B36" s="277">
        <v>0.98299999999999998</v>
      </c>
      <c r="C36" s="278">
        <v>1</v>
      </c>
      <c r="D36" s="279">
        <v>-170.00000000000014</v>
      </c>
      <c r="E36" s="277">
        <v>0.64375586855258848</v>
      </c>
      <c r="F36" s="280">
        <v>0.60657988787549832</v>
      </c>
      <c r="G36" s="281">
        <v>371.7598067709016</v>
      </c>
      <c r="H36" s="284">
        <v>88478.380380553906</v>
      </c>
      <c r="I36" s="285">
        <v>55873.462863457731</v>
      </c>
      <c r="J36" s="262">
        <v>0.58354925301077754</v>
      </c>
      <c r="K36" s="284">
        <v>15673.750001400702</v>
      </c>
      <c r="L36" s="285">
        <v>11913.348641268087</v>
      </c>
      <c r="M36" s="262">
        <v>0.31564604322134127</v>
      </c>
    </row>
    <row r="37" spans="1:13">
      <c r="A37" s="235" t="s">
        <v>262</v>
      </c>
      <c r="B37" s="277">
        <v>0.98</v>
      </c>
      <c r="C37" s="278">
        <v>1</v>
      </c>
      <c r="D37" s="279">
        <v>-200.00000000000017</v>
      </c>
      <c r="E37" s="277">
        <v>0.65422810713210955</v>
      </c>
      <c r="F37" s="280">
        <v>0.65250965250965254</v>
      </c>
      <c r="G37" s="281">
        <v>17.184546224570106</v>
      </c>
      <c r="H37" s="284">
        <v>133640.57417752987</v>
      </c>
      <c r="I37" s="285">
        <v>69521.751611764135</v>
      </c>
      <c r="J37" s="262">
        <v>0.92228433661783416</v>
      </c>
      <c r="K37" s="284">
        <v>14891.996056287533</v>
      </c>
      <c r="L37" s="285">
        <v>6395.0617283950623</v>
      </c>
      <c r="M37" s="262">
        <v>1.3286711979909076</v>
      </c>
    </row>
    <row r="38" spans="1:13" s="271" customFormat="1">
      <c r="A38" s="265" t="s">
        <v>206</v>
      </c>
      <c r="B38" s="288">
        <v>0.96870168836506709</v>
      </c>
      <c r="C38" s="289">
        <v>0.97985428855282042</v>
      </c>
      <c r="D38" s="290">
        <v>-111.52600187753325</v>
      </c>
      <c r="E38" s="288">
        <v>0.83828680340268091</v>
      </c>
      <c r="F38" s="289">
        <v>0.83976784071033561</v>
      </c>
      <c r="G38" s="291">
        <v>-14.810373076546979</v>
      </c>
      <c r="H38" s="292">
        <v>180954.07702773227</v>
      </c>
      <c r="I38" s="293">
        <v>180394.77385806807</v>
      </c>
      <c r="J38" s="268">
        <v>3.1004399833902685E-3</v>
      </c>
      <c r="K38" s="292">
        <v>17915.185724603652</v>
      </c>
      <c r="L38" s="293">
        <v>18162.41397808267</v>
      </c>
      <c r="M38" s="268">
        <v>-1.361208117915147E-2</v>
      </c>
    </row>
    <row r="39" spans="1:13">
      <c r="A39" s="235" t="s">
        <v>17</v>
      </c>
      <c r="B39" s="277">
        <v>0.9</v>
      </c>
      <c r="C39" s="278">
        <v>0.9985367469879517</v>
      </c>
      <c r="D39" s="279">
        <v>-985.36746987951676</v>
      </c>
      <c r="E39" s="277">
        <v>0.79064190054470518</v>
      </c>
      <c r="F39" s="280">
        <v>0.79013713588335421</v>
      </c>
      <c r="G39" s="281">
        <v>5.0476466135096487</v>
      </c>
      <c r="H39" s="284">
        <v>1014.546552742666</v>
      </c>
      <c r="I39" s="285">
        <v>1045.0638073379628</v>
      </c>
      <c r="J39" s="262">
        <v>-2.9201331422080146E-2</v>
      </c>
      <c r="K39" s="284">
        <v>61.621130156166807</v>
      </c>
      <c r="L39" s="285">
        <v>62.782497420482592</v>
      </c>
      <c r="M39" s="262">
        <v>-1.8498264835461797E-2</v>
      </c>
    </row>
    <row r="40" spans="1:13">
      <c r="A40" s="235" t="s">
        <v>263</v>
      </c>
      <c r="B40" s="277">
        <v>1</v>
      </c>
      <c r="C40" s="278">
        <v>0.97</v>
      </c>
      <c r="D40" s="279">
        <v>300.00000000000028</v>
      </c>
      <c r="E40" s="277">
        <v>0.70975271045074972</v>
      </c>
      <c r="F40" s="280">
        <v>0.71169409873561562</v>
      </c>
      <c r="G40" s="281">
        <v>-19.413882848658972</v>
      </c>
      <c r="H40" s="284">
        <v>686.32123732153434</v>
      </c>
      <c r="I40" s="285">
        <v>594.48350326989851</v>
      </c>
      <c r="J40" s="262">
        <v>0.15448323384331331</v>
      </c>
      <c r="K40" s="284">
        <v>48.210286189462316</v>
      </c>
      <c r="L40" s="285">
        <v>42.251039966012691</v>
      </c>
      <c r="M40" s="262">
        <v>0.14104377615896135</v>
      </c>
    </row>
    <row r="41" spans="1:13">
      <c r="A41" s="235" t="s">
        <v>19</v>
      </c>
      <c r="B41" s="277">
        <v>0.94</v>
      </c>
      <c r="C41" s="278">
        <v>0.871</v>
      </c>
      <c r="D41" s="279">
        <v>689.99999999999955</v>
      </c>
      <c r="E41" s="277">
        <v>0.63489657810065825</v>
      </c>
      <c r="F41" s="280">
        <v>0.65714921593611042</v>
      </c>
      <c r="G41" s="281">
        <v>-222.52637835452171</v>
      </c>
      <c r="H41" s="284">
        <v>667.84951352443875</v>
      </c>
      <c r="I41" s="285">
        <v>658.84615384615381</v>
      </c>
      <c r="J41" s="262">
        <v>1.3665344520455758E-2</v>
      </c>
      <c r="K41" s="284">
        <v>99.603797157811826</v>
      </c>
      <c r="L41" s="285">
        <v>103.65934626068378</v>
      </c>
      <c r="M41" s="262">
        <v>-3.9123815161567821E-2</v>
      </c>
    </row>
    <row r="42" spans="1:13">
      <c r="A42" s="235" t="s">
        <v>20</v>
      </c>
      <c r="B42" s="277">
        <v>0.92</v>
      </c>
      <c r="C42" s="278">
        <v>0.92400000000000004</v>
      </c>
      <c r="D42" s="279">
        <v>-40.000000000000036</v>
      </c>
      <c r="E42" s="277">
        <v>0.31645947066848712</v>
      </c>
      <c r="F42" s="280">
        <v>0.32849841740740082</v>
      </c>
      <c r="G42" s="281">
        <v>-120.38946738913702</v>
      </c>
      <c r="H42" s="284">
        <v>445.74619717590855</v>
      </c>
      <c r="I42" s="285">
        <v>414.53379728075265</v>
      </c>
      <c r="J42" s="262">
        <v>7.5295187267967467E-2</v>
      </c>
      <c r="K42" s="284">
        <v>34.715333545590234</v>
      </c>
      <c r="L42" s="285">
        <v>31.139864553128419</v>
      </c>
      <c r="M42" s="262">
        <v>0.11481967066239562</v>
      </c>
    </row>
    <row r="43" spans="1:13">
      <c r="A43" s="235" t="s">
        <v>264</v>
      </c>
      <c r="B43" s="277">
        <v>1</v>
      </c>
      <c r="C43" s="294">
        <v>0.88</v>
      </c>
      <c r="D43" s="279">
        <v>1200</v>
      </c>
      <c r="E43" s="277">
        <v>0.64789356890933258</v>
      </c>
      <c r="F43" s="280">
        <v>0.45550780274750019</v>
      </c>
      <c r="G43" s="281">
        <v>1923.8576616183238</v>
      </c>
      <c r="H43" s="284">
        <v>650.0515235588972</v>
      </c>
      <c r="I43" s="285">
        <v>442.14156300160516</v>
      </c>
      <c r="J43" s="262">
        <v>0.47023392043452206</v>
      </c>
      <c r="K43" s="284">
        <v>31.680383029237195</v>
      </c>
      <c r="L43" s="285">
        <v>18.507051233212952</v>
      </c>
      <c r="M43" s="262">
        <v>0.7118006877499341</v>
      </c>
    </row>
    <row r="44" spans="1:13">
      <c r="A44" s="235" t="s">
        <v>22</v>
      </c>
      <c r="B44" s="277">
        <v>0.95</v>
      </c>
      <c r="C44" s="294">
        <v>0.74</v>
      </c>
      <c r="D44" s="279">
        <v>2099.9999999999995</v>
      </c>
      <c r="E44" s="277">
        <v>0.70420129660080866</v>
      </c>
      <c r="F44" s="280">
        <v>0.45235223160434257</v>
      </c>
      <c r="G44" s="281">
        <v>2518.4906499646609</v>
      </c>
      <c r="H44" s="295">
        <v>518.94246321253866</v>
      </c>
      <c r="I44" s="285">
        <v>320.64474954832889</v>
      </c>
      <c r="J44" s="262">
        <v>0.61843430757415696</v>
      </c>
      <c r="K44" s="284">
        <v>44.992157132874105</v>
      </c>
      <c r="L44" s="285">
        <v>28.082655826558266</v>
      </c>
      <c r="M44" s="262">
        <v>0.60213326726470884</v>
      </c>
    </row>
    <row r="45" spans="1:13">
      <c r="A45" s="287" t="s">
        <v>23</v>
      </c>
      <c r="B45" s="277">
        <v>0.89</v>
      </c>
      <c r="C45" s="263"/>
      <c r="D45" s="279"/>
      <c r="E45" s="277">
        <v>0.60356702091721937</v>
      </c>
      <c r="F45" s="263"/>
      <c r="G45" s="281"/>
      <c r="H45" s="295">
        <v>339.17868842681384</v>
      </c>
      <c r="I45" s="263"/>
      <c r="J45" s="262"/>
      <c r="K45" s="284">
        <v>45.338864162353616</v>
      </c>
      <c r="L45" s="263"/>
      <c r="M45" s="262"/>
    </row>
    <row r="46" spans="1:13">
      <c r="A46" s="287" t="s">
        <v>265</v>
      </c>
      <c r="B46" s="277">
        <v>0.82</v>
      </c>
      <c r="C46" s="263"/>
      <c r="D46" s="279"/>
      <c r="E46" s="277">
        <v>0.4322100780554039</v>
      </c>
      <c r="F46" s="263"/>
      <c r="G46" s="281"/>
      <c r="H46" s="295">
        <v>1233.8404610996163</v>
      </c>
      <c r="I46" s="296"/>
      <c r="J46" s="262"/>
      <c r="K46" s="284">
        <v>31.43705818682874</v>
      </c>
      <c r="L46" s="263"/>
      <c r="M46" s="262"/>
    </row>
    <row r="47" spans="1:13">
      <c r="A47" s="287" t="s">
        <v>266</v>
      </c>
      <c r="B47" s="277">
        <v>0.74</v>
      </c>
      <c r="C47" s="263"/>
      <c r="D47" s="279"/>
      <c r="E47" s="277">
        <v>-0.16183796898381267</v>
      </c>
      <c r="F47" s="263"/>
      <c r="G47" s="281"/>
      <c r="H47" s="295">
        <v>302.38792847754661</v>
      </c>
      <c r="I47" s="296"/>
      <c r="J47" s="262"/>
      <c r="K47" s="284">
        <v>14.961838929494341</v>
      </c>
      <c r="L47" s="263"/>
      <c r="M47" s="262"/>
    </row>
    <row r="48" spans="1:13">
      <c r="A48" s="287" t="s">
        <v>25</v>
      </c>
      <c r="B48" s="277">
        <v>0.87</v>
      </c>
      <c r="C48" s="263"/>
      <c r="D48" s="279"/>
      <c r="E48" s="277">
        <v>0.8020789268304882</v>
      </c>
      <c r="F48" s="263"/>
      <c r="G48" s="281"/>
      <c r="H48" s="295">
        <v>968.90467012601937</v>
      </c>
      <c r="I48" s="296"/>
      <c r="J48" s="262"/>
      <c r="K48" s="284">
        <v>76.832707684704715</v>
      </c>
      <c r="L48" s="263"/>
      <c r="M48" s="262"/>
    </row>
    <row r="49" spans="1:13" s="271" customFormat="1">
      <c r="A49" s="273" t="s">
        <v>217</v>
      </c>
      <c r="B49" s="288">
        <v>0.91030010044178045</v>
      </c>
      <c r="C49" s="289">
        <v>0.93638977900552478</v>
      </c>
      <c r="D49" s="290">
        <v>-260.89678563744332</v>
      </c>
      <c r="E49" s="288">
        <v>0.62914531980537514</v>
      </c>
      <c r="F49" s="289">
        <v>0.62802466758333086</v>
      </c>
      <c r="G49" s="291">
        <v>11.206522220442716</v>
      </c>
      <c r="H49" s="292">
        <v>788.51316279752916</v>
      </c>
      <c r="I49" s="293">
        <v>759.84101203224384</v>
      </c>
      <c r="J49" s="268">
        <v>3.7734408002800146E-2</v>
      </c>
      <c r="K49" s="292">
        <v>56.305045294756951</v>
      </c>
      <c r="L49" s="293">
        <v>54.825354373015664</v>
      </c>
      <c r="M49" s="268">
        <v>2.6989172047551246E-2</v>
      </c>
    </row>
    <row r="50" spans="1:13">
      <c r="A50" s="287" t="s">
        <v>27</v>
      </c>
      <c r="B50" s="277">
        <v>0.93</v>
      </c>
      <c r="C50" s="278">
        <v>0.85075728177236021</v>
      </c>
      <c r="D50" s="279">
        <v>792.42718227639841</v>
      </c>
      <c r="E50" s="277">
        <v>0.84820074884326035</v>
      </c>
      <c r="F50" s="280">
        <v>0.84037724727379903</v>
      </c>
      <c r="G50" s="281">
        <v>78.235015694613224</v>
      </c>
      <c r="H50" s="284">
        <v>404653.26449061109</v>
      </c>
      <c r="I50" s="285">
        <v>386677.46728473547</v>
      </c>
      <c r="J50" s="262">
        <v>4.6487832177298571E-2</v>
      </c>
      <c r="K50" s="284">
        <v>46720.158530449211</v>
      </c>
      <c r="L50" s="285">
        <v>46216.934455177165</v>
      </c>
      <c r="M50" s="262">
        <v>1.0888304929875581E-2</v>
      </c>
    </row>
    <row r="51" spans="1:13">
      <c r="A51" s="287" t="s">
        <v>267</v>
      </c>
      <c r="B51" s="277">
        <v>0.86</v>
      </c>
      <c r="C51" s="263"/>
      <c r="D51" s="279"/>
      <c r="E51" s="277">
        <v>0.63845841270790871</v>
      </c>
      <c r="F51" s="263"/>
      <c r="G51" s="281"/>
      <c r="H51" s="284">
        <v>246617.02394772053</v>
      </c>
      <c r="I51" s="263"/>
      <c r="J51" s="263"/>
      <c r="K51" s="284">
        <v>37772.808147233365</v>
      </c>
      <c r="L51" s="263"/>
      <c r="M51" s="262"/>
    </row>
    <row r="52" spans="1:13" s="271" customFormat="1">
      <c r="A52" s="297" t="s">
        <v>221</v>
      </c>
      <c r="B52" s="298">
        <v>0.89238095238095239</v>
      </c>
      <c r="C52" s="298">
        <v>0.85075728177236021</v>
      </c>
      <c r="D52" s="290">
        <v>416.23670608592181</v>
      </c>
      <c r="E52" s="288">
        <v>0.73548207840317337</v>
      </c>
      <c r="F52" s="289">
        <v>0.84037724727379903</v>
      </c>
      <c r="G52" s="291">
        <v>-1048.9516887062566</v>
      </c>
      <c r="H52" s="292">
        <v>336611.34197054961</v>
      </c>
      <c r="I52" s="293">
        <v>386677.46728473547</v>
      </c>
      <c r="J52" s="268">
        <v>-0.12947774191693195</v>
      </c>
      <c r="K52" s="292">
        <v>42867.909708006548</v>
      </c>
      <c r="L52" s="293">
        <v>46216.934455177165</v>
      </c>
      <c r="M52" s="268">
        <v>-7.2463152016683852E-2</v>
      </c>
    </row>
    <row r="53" spans="1:13">
      <c r="E53" s="299"/>
      <c r="F53" s="299"/>
    </row>
    <row r="54" spans="1:13">
      <c r="E54" s="299"/>
      <c r="F54" s="299"/>
    </row>
    <row r="55" spans="1:13">
      <c r="E55" s="299"/>
      <c r="F55" s="299"/>
    </row>
    <row r="56" spans="1:13">
      <c r="E56" s="299"/>
      <c r="F56" s="299"/>
    </row>
    <row r="57" spans="1:13">
      <c r="E57" s="299"/>
      <c r="F57" s="299"/>
    </row>
    <row r="58" spans="1:13">
      <c r="E58" s="299"/>
      <c r="F58" s="299"/>
    </row>
    <row r="59" spans="1:13">
      <c r="E59" s="299"/>
      <c r="F59" s="299"/>
    </row>
    <row r="60" spans="1:13">
      <c r="E60" s="299"/>
      <c r="F60" s="299"/>
    </row>
    <row r="61" spans="1:13">
      <c r="E61" s="299"/>
      <c r="F61" s="299"/>
    </row>
    <row r="62" spans="1:13">
      <c r="E62" s="299"/>
      <c r="F62" s="299"/>
    </row>
    <row r="63" spans="1:13">
      <c r="E63" s="299"/>
      <c r="F63" s="299"/>
    </row>
    <row r="64" spans="1:13">
      <c r="E64" s="299"/>
      <c r="F64" s="299"/>
    </row>
    <row r="65" spans="5:6">
      <c r="E65" s="299"/>
      <c r="F65" s="299"/>
    </row>
    <row r="66" spans="5:6">
      <c r="E66" s="299"/>
      <c r="F66" s="299"/>
    </row>
    <row r="67" spans="5:6">
      <c r="E67" s="299"/>
      <c r="F67" s="299"/>
    </row>
    <row r="68" spans="5:6">
      <c r="E68" s="299"/>
      <c r="F68" s="299"/>
    </row>
    <row r="69" spans="5:6">
      <c r="E69" s="299"/>
      <c r="F69" s="299"/>
    </row>
    <row r="70" spans="5:6">
      <c r="E70" s="299"/>
      <c r="F70" s="299"/>
    </row>
    <row r="71" spans="5:6">
      <c r="E71" s="299"/>
      <c r="F71" s="299"/>
    </row>
    <row r="72" spans="5:6">
      <c r="E72" s="299"/>
      <c r="F72" s="299"/>
    </row>
    <row r="73" spans="5:6">
      <c r="E73" s="299"/>
      <c r="F73" s="299"/>
    </row>
  </sheetData>
  <mergeCells count="9">
    <mergeCell ref="A2:A3"/>
    <mergeCell ref="B2:D2"/>
    <mergeCell ref="E2:G2"/>
    <mergeCell ref="H2:J2"/>
    <mergeCell ref="K2:M2"/>
    <mergeCell ref="B28:D28"/>
    <mergeCell ref="E28:G28"/>
    <mergeCell ref="H28:J28"/>
    <mergeCell ref="K28:M28"/>
  </mergeCells>
  <pageMargins left="0.7" right="0.7" top="0.75" bottom="0.75" header="0.3" footer="0.3"/>
  <pageSetup scale="6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IncomeComplete </vt:lpstr>
      <vt:lpstr>KeyIndicators</vt:lpstr>
      <vt:lpstr>Cash Flow </vt:lpstr>
      <vt:lpstr>Balance</vt:lpstr>
      <vt:lpstr>Portfolio </vt:lpstr>
      <vt:lpstr>FinIndicators</vt:lpstr>
      <vt:lpstr>Taxes</vt:lpstr>
      <vt:lpstr>Pipeline</vt:lpstr>
      <vt:lpstr>Landbank</vt:lpstr>
      <vt:lpstr>4Q13</vt:lpstr>
      <vt:lpstr>2013</vt:lpstr>
    </vt:vector>
  </TitlesOfParts>
  <Company>Parque Arauco S.A.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Pérez</dc:creator>
  <cp:lastModifiedBy>Samantha Zerbe</cp:lastModifiedBy>
  <cp:lastPrinted>2013-10-28T23:40:12Z</cp:lastPrinted>
  <dcterms:created xsi:type="dcterms:W3CDTF">2013-10-28T22:18:13Z</dcterms:created>
  <dcterms:modified xsi:type="dcterms:W3CDTF">2014-03-04T20:47:05Z</dcterms:modified>
</cp:coreProperties>
</file>